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9" activeTab="3"/>
  </bookViews>
  <sheets>
    <sheet name="ул. &quot;Тодор Кирков&quot;" sheetId="9" r:id="rId1"/>
    <sheet name="ул.&quot;Георги Кирков&quot;" sheetId="3" r:id="rId2"/>
    <sheet name="ул.&quot;Кирил и Методий&quot;" sheetId="4" r:id="rId3"/>
    <sheet name="ул.&quot;Пушкин&quot;" sheetId="7" r:id="rId4"/>
  </sheets>
  <externalReferences>
    <externalReference r:id="rId5"/>
    <externalReference r:id="rId6"/>
    <externalReference r:id="rId7"/>
    <externalReference r:id="rId8"/>
  </externalReferences>
  <calcPr calcId="124519"/>
</workbook>
</file>

<file path=xl/calcChain.xml><?xml version="1.0" encoding="utf-8"?>
<calcChain xmlns="http://schemas.openxmlformats.org/spreadsheetml/2006/main">
  <c r="F15" i="9"/>
  <c r="F16"/>
  <c r="F17"/>
  <c r="F18"/>
  <c r="F19"/>
  <c r="F20"/>
  <c r="F21"/>
  <c r="F22"/>
  <c r="F23"/>
  <c r="F24"/>
  <c r="F25"/>
  <c r="F26"/>
  <c r="F27"/>
  <c r="F28"/>
  <c r="F29"/>
  <c r="F30"/>
  <c r="F31" s="1"/>
  <c r="F14"/>
  <c r="F15" i="3"/>
  <c r="F16"/>
  <c r="F17"/>
  <c r="F18"/>
  <c r="F19"/>
  <c r="F20"/>
  <c r="F21"/>
  <c r="F22"/>
  <c r="F23"/>
  <c r="F24"/>
  <c r="F25"/>
  <c r="F26"/>
  <c r="F27"/>
  <c r="F28"/>
  <c r="F29"/>
  <c r="F14"/>
  <c r="F30" s="1"/>
  <c r="F15" i="7"/>
  <c r="F16"/>
  <c r="F17"/>
  <c r="F18"/>
  <c r="F19"/>
  <c r="F20"/>
  <c r="F21"/>
  <c r="F22"/>
  <c r="F23"/>
  <c r="F24"/>
  <c r="F25"/>
  <c r="F26"/>
  <c r="F27"/>
  <c r="F28"/>
  <c r="F29"/>
  <c r="F14"/>
  <c r="F16" i="4"/>
  <c r="F17"/>
  <c r="F18"/>
  <c r="F19"/>
  <c r="F20"/>
  <c r="F21"/>
  <c r="F22"/>
  <c r="F23"/>
  <c r="F24"/>
  <c r="F25"/>
  <c r="F26"/>
  <c r="F27"/>
  <c r="F28"/>
  <c r="F29"/>
  <c r="F30"/>
  <c r="F15"/>
  <c r="F31" s="1"/>
  <c r="F32" i="9" l="1"/>
  <c r="F33" s="1"/>
  <c r="F31" i="3"/>
  <c r="F32" s="1"/>
  <c r="F30" i="7"/>
  <c r="F31"/>
  <c r="F32" s="1"/>
  <c r="F32" i="4"/>
  <c r="F33" s="1"/>
  <c r="A15" i="9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D30" l="1"/>
  <c r="D29"/>
  <c r="D27"/>
  <c r="D26"/>
  <c r="D24"/>
  <c r="D23"/>
  <c r="D22"/>
  <c r="D21"/>
  <c r="D20"/>
  <c r="D19"/>
  <c r="D18"/>
  <c r="D17"/>
  <c r="D16"/>
  <c r="D14"/>
  <c r="D29" i="7"/>
  <c r="D28"/>
  <c r="D26"/>
  <c r="D25"/>
  <c r="D23"/>
  <c r="D22"/>
  <c r="D21"/>
  <c r="D20"/>
  <c r="D19"/>
  <c r="D18"/>
  <c r="D17"/>
  <c r="D16"/>
  <c r="D15"/>
  <c r="D14"/>
  <c r="D30" i="4"/>
  <c r="D29"/>
  <c r="D27"/>
  <c r="D26"/>
  <c r="D25"/>
  <c r="D24"/>
  <c r="D23"/>
  <c r="D22"/>
  <c r="D21"/>
  <c r="D20"/>
  <c r="D19"/>
  <c r="D18"/>
  <c r="D17"/>
  <c r="D16"/>
  <c r="D15"/>
  <c r="D29" i="3"/>
  <c r="D28"/>
  <c r="D26"/>
  <c r="D25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<sst xmlns="http://schemas.openxmlformats.org/spreadsheetml/2006/main" count="195" uniqueCount="44">
  <si>
    <t>ОБЕКТ: РЕКОНСТРУКЦИЯ НА УЛИЧНА МРЕЖА В ОБЩИНА СВИЛЕНГРАД</t>
  </si>
  <si>
    <t>Част: Пътна</t>
  </si>
  <si>
    <t>Фаза: ТП</t>
  </si>
  <si>
    <t>№
по 
ред</t>
  </si>
  <si>
    <t>Наименование на
 видовете СМР</t>
  </si>
  <si>
    <t>Ед.
мярка</t>
  </si>
  <si>
    <t>Количества</t>
  </si>
  <si>
    <t>Демонтаж бетонови бордюри 18/35/100см и всички свързани с това разходи</t>
  </si>
  <si>
    <t>м'</t>
  </si>
  <si>
    <r>
      <t>м</t>
    </r>
    <r>
      <rPr>
        <vertAlign val="superscript"/>
        <sz val="10"/>
        <rFont val="Arial"/>
        <family val="2"/>
        <charset val="204"/>
      </rPr>
      <t>2</t>
    </r>
  </si>
  <si>
    <r>
      <t>м</t>
    </r>
    <r>
      <rPr>
        <vertAlign val="superscript"/>
        <sz val="10"/>
        <rFont val="Arial"/>
        <family val="2"/>
        <charset val="204"/>
      </rPr>
      <t>3</t>
    </r>
  </si>
  <si>
    <t>т</t>
  </si>
  <si>
    <t>Разваляне на съществуващата асфалтобетонова настилка, включително изкопаване, натоварване, транспортиране на 5км. разстояние, разтоварване на депо и оформянето му</t>
  </si>
  <si>
    <t>Разваляне на съществуваща 
трошенокаменна настилка, включително изкопаване, натоварване, транспортиране на 5км. разстояние, разтоварване на депо и оформянето му</t>
  </si>
  <si>
    <t>Доставка и полагане на видими бетонови бордюри 15/25/50см.</t>
  </si>
  <si>
    <t>Направа основа на пътна настилка от нефракциониран скален материал 0-63мм</t>
  </si>
  <si>
    <t>Повдигане на ниво дъждоприемни шахти</t>
  </si>
  <si>
    <t>бр.</t>
  </si>
  <si>
    <t>Повдигане на ниво ревизионни шахти</t>
  </si>
  <si>
    <t>Първи битумен разлив</t>
  </si>
  <si>
    <t>Втори битумен разлив</t>
  </si>
  <si>
    <t>Нивелетно фрезоване на асфалтова настилка и всички свързани с това разходи</t>
  </si>
  <si>
    <t>Изкърпване на съществуваща асфалтова настилка в това число изрязване, почистване, напръскване с битумна емулсия, доставка, полагане и уплътняване на неплътна асф. бет. смес</t>
  </si>
  <si>
    <t>Доставка полагане и уплътняване на неплътен асфалтобетон за профилиране на съществуващата настилка</t>
  </si>
  <si>
    <t xml:space="preserve">Доставка полагане и уплътняване на плътен асфалтобетон тип "А" </t>
  </si>
  <si>
    <t>Доставка и монтаж на стандартни рефлектиращи пътни знаци, съгласно БДС 1517-2006г., включително всички свързани с това разходи</t>
  </si>
  <si>
    <t>Доставка и монтаж на стойки за пътни знаци</t>
  </si>
  <si>
    <t>Доставка и полагане на хоризонтална маркировка</t>
  </si>
  <si>
    <t>УЛИЦА "ГЕОРГИ КИРКОВ" О.Т. 1094 ДО О.Т. 469</t>
  </si>
  <si>
    <t>Фаза: РП</t>
  </si>
  <si>
    <t>УЛИЦА "КИРИЛ И МЕТОДИЙ" О.Т. 425 ДО О.Т.1093</t>
  </si>
  <si>
    <t>УЛИЦА "КИРИЛ И МЕТОДИЙ" О.Т. 450 ДО О.Т.461</t>
  </si>
  <si>
    <t>УЛИЦА "ПУШКИН" О.Т. 475 ДО О.Т. 1107</t>
  </si>
  <si>
    <t>УЛИЦА "ТОДОР КИРКОВ" ОТ О.Т.1037 ДО О.Т.490</t>
  </si>
  <si>
    <t>Натоварване и превоз на строителни отпадъци до депо на 10км.</t>
  </si>
  <si>
    <t>Доставка и полагане на видими бетонови бордюри 15/25/50см.вкл.всички съпътстващи дейности.</t>
  </si>
  <si>
    <t>Ед. цена в
лева</t>
  </si>
  <si>
    <t>Стойност в
лева</t>
  </si>
  <si>
    <t>ОБЩА ЦЕНА НА СМР, лв. без ДДС:</t>
  </si>
  <si>
    <t>ДДС, 20%:</t>
  </si>
  <si>
    <t>ОБЩА ЦЕНА НА СМР, лв. с ДДС:</t>
  </si>
  <si>
    <t>Изготвил:</t>
  </si>
  <si>
    <t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</t>
  </si>
  <si>
    <t>Дата:</t>
  </si>
</sst>
</file>

<file path=xl/styles.xml><?xml version="1.0" encoding="utf-8"?>
<styleSheet xmlns="http://schemas.openxmlformats.org/spreadsheetml/2006/main">
  <numFmts count="2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o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57">
    <xf numFmtId="0" fontId="0" fillId="0" borderId="0" xfId="0"/>
    <xf numFmtId="164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8" fillId="0" borderId="0" xfId="1" applyNumberFormat="1" applyFont="1" applyAlignment="1"/>
    <xf numFmtId="164" fontId="8" fillId="0" borderId="0" xfId="1" applyNumberFormat="1" applyFont="1" applyAlignment="1">
      <alignment horizontal="center"/>
    </xf>
    <xf numFmtId="164" fontId="9" fillId="0" borderId="0" xfId="1" applyNumberFormat="1" applyFont="1"/>
    <xf numFmtId="0" fontId="9" fillId="0" borderId="0" xfId="0" applyFont="1"/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3" fontId="5" fillId="0" borderId="5" xfId="0" applyNumberFormat="1" applyFont="1" applyBorder="1" applyAlignment="1">
      <alignment horizontal="center" vertical="center"/>
    </xf>
    <xf numFmtId="0" fontId="0" fillId="0" borderId="1" xfId="0" applyBorder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Normal 2" xfId="2"/>
    <cellStyle name="Normal_сметка  3.1" xfId="3"/>
    <cellStyle name="Валута" xfId="1" builtinId="4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SS_TKirk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SS_G_Kirk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SS_Kiril_Metod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SS_Pushk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ена_сметка"/>
      <sheetName val="Стойностна сметка"/>
    </sheetNames>
    <sheetDataSet>
      <sheetData sheetId="0">
        <row r="14">
          <cell r="I14">
            <v>2708</v>
          </cell>
        </row>
        <row r="39">
          <cell r="I39">
            <v>286</v>
          </cell>
        </row>
        <row r="46">
          <cell r="I46">
            <v>1061</v>
          </cell>
        </row>
        <row r="57">
          <cell r="I57">
            <v>2601</v>
          </cell>
        </row>
        <row r="71">
          <cell r="I71">
            <v>1670</v>
          </cell>
        </row>
        <row r="85">
          <cell r="I85">
            <v>32</v>
          </cell>
        </row>
        <row r="86">
          <cell r="I86">
            <v>11</v>
          </cell>
        </row>
        <row r="101">
          <cell r="I101">
            <v>15738</v>
          </cell>
        </row>
        <row r="115">
          <cell r="I115">
            <v>9712</v>
          </cell>
        </row>
        <row r="116">
          <cell r="I116">
            <v>2674</v>
          </cell>
        </row>
        <row r="147">
          <cell r="I147">
            <v>1638</v>
          </cell>
        </row>
        <row r="163">
          <cell r="I163">
            <v>946</v>
          </cell>
        </row>
        <row r="166">
          <cell r="I166">
            <v>46</v>
          </cell>
        </row>
        <row r="167">
          <cell r="I167">
            <v>404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ена_сметка"/>
      <sheetName val="Стойностна сметка"/>
    </sheetNames>
    <sheetDataSet>
      <sheetData sheetId="0">
        <row r="15">
          <cell r="I15">
            <v>627</v>
          </cell>
        </row>
        <row r="30">
          <cell r="I30">
            <v>201</v>
          </cell>
        </row>
        <row r="36">
          <cell r="I36">
            <v>52</v>
          </cell>
        </row>
        <row r="48">
          <cell r="I48">
            <v>658</v>
          </cell>
        </row>
        <row r="64">
          <cell r="I64">
            <v>349</v>
          </cell>
        </row>
        <row r="78">
          <cell r="I78">
            <v>8</v>
          </cell>
        </row>
        <row r="79">
          <cell r="I79">
            <v>7</v>
          </cell>
        </row>
        <row r="84">
          <cell r="I84">
            <v>2753</v>
          </cell>
        </row>
        <row r="87">
          <cell r="I87">
            <v>1995</v>
          </cell>
        </row>
        <row r="88">
          <cell r="I88">
            <v>386</v>
          </cell>
        </row>
        <row r="97">
          <cell r="I97">
            <v>393</v>
          </cell>
        </row>
        <row r="101">
          <cell r="I101">
            <v>194</v>
          </cell>
        </row>
        <row r="104">
          <cell r="I104">
            <v>9</v>
          </cell>
        </row>
        <row r="105">
          <cell r="I105">
            <v>66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ена_сметка"/>
      <sheetName val="Стойностна сметка"/>
    </sheetNames>
    <sheetDataSet>
      <sheetData sheetId="0">
        <row r="15">
          <cell r="I15">
            <v>1156</v>
          </cell>
        </row>
        <row r="30">
          <cell r="I30">
            <v>302</v>
          </cell>
        </row>
        <row r="37">
          <cell r="I37">
            <v>66</v>
          </cell>
        </row>
        <row r="51">
          <cell r="I51">
            <v>1204</v>
          </cell>
        </row>
        <row r="66">
          <cell r="I66">
            <v>262</v>
          </cell>
        </row>
        <row r="79">
          <cell r="I79">
            <v>7</v>
          </cell>
        </row>
        <row r="80">
          <cell r="I80">
            <v>11</v>
          </cell>
        </row>
        <row r="84">
          <cell r="I84">
            <v>4182</v>
          </cell>
        </row>
        <row r="87">
          <cell r="I87">
            <v>3884</v>
          </cell>
        </row>
        <row r="88">
          <cell r="I88">
            <v>766</v>
          </cell>
        </row>
        <row r="96">
          <cell r="I96">
            <v>644</v>
          </cell>
        </row>
        <row r="101">
          <cell r="I101">
            <v>614</v>
          </cell>
        </row>
        <row r="105">
          <cell r="I105">
            <v>391</v>
          </cell>
        </row>
        <row r="108">
          <cell r="I108">
            <v>26</v>
          </cell>
        </row>
        <row r="109">
          <cell r="I109">
            <v>157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ена_сметка"/>
      <sheetName val="Стойностна сметка"/>
    </sheetNames>
    <sheetDataSet>
      <sheetData sheetId="0">
        <row r="15">
          <cell r="I15">
            <v>470</v>
          </cell>
        </row>
        <row r="27">
          <cell r="I27">
            <v>102</v>
          </cell>
        </row>
        <row r="33">
          <cell r="I33">
            <v>26</v>
          </cell>
        </row>
        <row r="45">
          <cell r="I45">
            <v>488</v>
          </cell>
        </row>
        <row r="59">
          <cell r="I59">
            <v>85</v>
          </cell>
        </row>
        <row r="68">
          <cell r="I68">
            <v>8</v>
          </cell>
        </row>
        <row r="69">
          <cell r="I69">
            <v>3</v>
          </cell>
        </row>
        <row r="74">
          <cell r="I74">
            <v>1674</v>
          </cell>
        </row>
        <row r="77">
          <cell r="I77">
            <v>1231</v>
          </cell>
        </row>
        <row r="78">
          <cell r="I78">
            <v>210</v>
          </cell>
        </row>
        <row r="87">
          <cell r="I87">
            <v>305</v>
          </cell>
        </row>
        <row r="90">
          <cell r="I90">
            <v>122</v>
          </cell>
        </row>
        <row r="93">
          <cell r="I93">
            <v>10</v>
          </cell>
        </row>
        <row r="94">
          <cell r="I94">
            <v>59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workbookViewId="0">
      <selection activeCell="A8" sqref="A8:F8"/>
    </sheetView>
  </sheetViews>
  <sheetFormatPr defaultRowHeight="15"/>
  <cols>
    <col min="1" max="1" width="6.7109375" customWidth="1"/>
    <col min="2" max="2" width="43.140625" customWidth="1"/>
    <col min="3" max="3" width="6.5703125" style="8" customWidth="1"/>
    <col min="4" max="4" width="12.42578125" customWidth="1"/>
    <col min="6" max="6" width="14.85546875" bestFit="1" customWidth="1"/>
    <col min="257" max="257" width="6.7109375" customWidth="1"/>
    <col min="258" max="258" width="47.42578125" customWidth="1"/>
    <col min="259" max="259" width="6.5703125" customWidth="1"/>
    <col min="260" max="260" width="15" customWidth="1"/>
    <col min="513" max="513" width="6.7109375" customWidth="1"/>
    <col min="514" max="514" width="47.42578125" customWidth="1"/>
    <col min="515" max="515" width="6.5703125" customWidth="1"/>
    <col min="516" max="516" width="15" customWidth="1"/>
    <col min="769" max="769" width="6.7109375" customWidth="1"/>
    <col min="770" max="770" width="47.42578125" customWidth="1"/>
    <col min="771" max="771" width="6.5703125" customWidth="1"/>
    <col min="772" max="772" width="15" customWidth="1"/>
    <col min="1025" max="1025" width="6.7109375" customWidth="1"/>
    <col min="1026" max="1026" width="47.42578125" customWidth="1"/>
    <col min="1027" max="1027" width="6.5703125" customWidth="1"/>
    <col min="1028" max="1028" width="15" customWidth="1"/>
    <col min="1281" max="1281" width="6.7109375" customWidth="1"/>
    <col min="1282" max="1282" width="47.42578125" customWidth="1"/>
    <col min="1283" max="1283" width="6.5703125" customWidth="1"/>
    <col min="1284" max="1284" width="15" customWidth="1"/>
    <col min="1537" max="1537" width="6.7109375" customWidth="1"/>
    <col min="1538" max="1538" width="47.42578125" customWidth="1"/>
    <col min="1539" max="1539" width="6.5703125" customWidth="1"/>
    <col min="1540" max="1540" width="15" customWidth="1"/>
    <col min="1793" max="1793" width="6.7109375" customWidth="1"/>
    <col min="1794" max="1794" width="47.42578125" customWidth="1"/>
    <col min="1795" max="1795" width="6.5703125" customWidth="1"/>
    <col min="1796" max="1796" width="15" customWidth="1"/>
    <col min="2049" max="2049" width="6.7109375" customWidth="1"/>
    <col min="2050" max="2050" width="47.42578125" customWidth="1"/>
    <col min="2051" max="2051" width="6.5703125" customWidth="1"/>
    <col min="2052" max="2052" width="15" customWidth="1"/>
    <col min="2305" max="2305" width="6.7109375" customWidth="1"/>
    <col min="2306" max="2306" width="47.42578125" customWidth="1"/>
    <col min="2307" max="2307" width="6.5703125" customWidth="1"/>
    <col min="2308" max="2308" width="15" customWidth="1"/>
    <col min="2561" max="2561" width="6.7109375" customWidth="1"/>
    <col min="2562" max="2562" width="47.42578125" customWidth="1"/>
    <col min="2563" max="2563" width="6.5703125" customWidth="1"/>
    <col min="2564" max="2564" width="15" customWidth="1"/>
    <col min="2817" max="2817" width="6.7109375" customWidth="1"/>
    <col min="2818" max="2818" width="47.42578125" customWidth="1"/>
    <col min="2819" max="2819" width="6.5703125" customWidth="1"/>
    <col min="2820" max="2820" width="15" customWidth="1"/>
    <col min="3073" max="3073" width="6.7109375" customWidth="1"/>
    <col min="3074" max="3074" width="47.42578125" customWidth="1"/>
    <col min="3075" max="3075" width="6.5703125" customWidth="1"/>
    <col min="3076" max="3076" width="15" customWidth="1"/>
    <col min="3329" max="3329" width="6.7109375" customWidth="1"/>
    <col min="3330" max="3330" width="47.42578125" customWidth="1"/>
    <col min="3331" max="3331" width="6.5703125" customWidth="1"/>
    <col min="3332" max="3332" width="15" customWidth="1"/>
    <col min="3585" max="3585" width="6.7109375" customWidth="1"/>
    <col min="3586" max="3586" width="47.42578125" customWidth="1"/>
    <col min="3587" max="3587" width="6.5703125" customWidth="1"/>
    <col min="3588" max="3588" width="15" customWidth="1"/>
    <col min="3841" max="3841" width="6.7109375" customWidth="1"/>
    <col min="3842" max="3842" width="47.42578125" customWidth="1"/>
    <col min="3843" max="3843" width="6.5703125" customWidth="1"/>
    <col min="3844" max="3844" width="15" customWidth="1"/>
    <col min="4097" max="4097" width="6.7109375" customWidth="1"/>
    <col min="4098" max="4098" width="47.42578125" customWidth="1"/>
    <col min="4099" max="4099" width="6.5703125" customWidth="1"/>
    <col min="4100" max="4100" width="15" customWidth="1"/>
    <col min="4353" max="4353" width="6.7109375" customWidth="1"/>
    <col min="4354" max="4354" width="47.42578125" customWidth="1"/>
    <col min="4355" max="4355" width="6.5703125" customWidth="1"/>
    <col min="4356" max="4356" width="15" customWidth="1"/>
    <col min="4609" max="4609" width="6.7109375" customWidth="1"/>
    <col min="4610" max="4610" width="47.42578125" customWidth="1"/>
    <col min="4611" max="4611" width="6.5703125" customWidth="1"/>
    <col min="4612" max="4612" width="15" customWidth="1"/>
    <col min="4865" max="4865" width="6.7109375" customWidth="1"/>
    <col min="4866" max="4866" width="47.42578125" customWidth="1"/>
    <col min="4867" max="4867" width="6.5703125" customWidth="1"/>
    <col min="4868" max="4868" width="15" customWidth="1"/>
    <col min="5121" max="5121" width="6.7109375" customWidth="1"/>
    <col min="5122" max="5122" width="47.42578125" customWidth="1"/>
    <col min="5123" max="5123" width="6.5703125" customWidth="1"/>
    <col min="5124" max="5124" width="15" customWidth="1"/>
    <col min="5377" max="5377" width="6.7109375" customWidth="1"/>
    <col min="5378" max="5378" width="47.42578125" customWidth="1"/>
    <col min="5379" max="5379" width="6.5703125" customWidth="1"/>
    <col min="5380" max="5380" width="15" customWidth="1"/>
    <col min="5633" max="5633" width="6.7109375" customWidth="1"/>
    <col min="5634" max="5634" width="47.42578125" customWidth="1"/>
    <col min="5635" max="5635" width="6.5703125" customWidth="1"/>
    <col min="5636" max="5636" width="15" customWidth="1"/>
    <col min="5889" max="5889" width="6.7109375" customWidth="1"/>
    <col min="5890" max="5890" width="47.42578125" customWidth="1"/>
    <col min="5891" max="5891" width="6.5703125" customWidth="1"/>
    <col min="5892" max="5892" width="15" customWidth="1"/>
    <col min="6145" max="6145" width="6.7109375" customWidth="1"/>
    <col min="6146" max="6146" width="47.42578125" customWidth="1"/>
    <col min="6147" max="6147" width="6.5703125" customWidth="1"/>
    <col min="6148" max="6148" width="15" customWidth="1"/>
    <col min="6401" max="6401" width="6.7109375" customWidth="1"/>
    <col min="6402" max="6402" width="47.42578125" customWidth="1"/>
    <col min="6403" max="6403" width="6.5703125" customWidth="1"/>
    <col min="6404" max="6404" width="15" customWidth="1"/>
    <col min="6657" max="6657" width="6.7109375" customWidth="1"/>
    <col min="6658" max="6658" width="47.42578125" customWidth="1"/>
    <col min="6659" max="6659" width="6.5703125" customWidth="1"/>
    <col min="6660" max="6660" width="15" customWidth="1"/>
    <col min="6913" max="6913" width="6.7109375" customWidth="1"/>
    <col min="6914" max="6914" width="47.42578125" customWidth="1"/>
    <col min="6915" max="6915" width="6.5703125" customWidth="1"/>
    <col min="6916" max="6916" width="15" customWidth="1"/>
    <col min="7169" max="7169" width="6.7109375" customWidth="1"/>
    <col min="7170" max="7170" width="47.42578125" customWidth="1"/>
    <col min="7171" max="7171" width="6.5703125" customWidth="1"/>
    <col min="7172" max="7172" width="15" customWidth="1"/>
    <col min="7425" max="7425" width="6.7109375" customWidth="1"/>
    <col min="7426" max="7426" width="47.42578125" customWidth="1"/>
    <col min="7427" max="7427" width="6.5703125" customWidth="1"/>
    <col min="7428" max="7428" width="15" customWidth="1"/>
    <col min="7681" max="7681" width="6.7109375" customWidth="1"/>
    <col min="7682" max="7682" width="47.42578125" customWidth="1"/>
    <col min="7683" max="7683" width="6.5703125" customWidth="1"/>
    <col min="7684" max="7684" width="15" customWidth="1"/>
    <col min="7937" max="7937" width="6.7109375" customWidth="1"/>
    <col min="7938" max="7938" width="47.42578125" customWidth="1"/>
    <col min="7939" max="7939" width="6.5703125" customWidth="1"/>
    <col min="7940" max="7940" width="15" customWidth="1"/>
    <col min="8193" max="8193" width="6.7109375" customWidth="1"/>
    <col min="8194" max="8194" width="47.42578125" customWidth="1"/>
    <col min="8195" max="8195" width="6.5703125" customWidth="1"/>
    <col min="8196" max="8196" width="15" customWidth="1"/>
    <col min="8449" max="8449" width="6.7109375" customWidth="1"/>
    <col min="8450" max="8450" width="47.42578125" customWidth="1"/>
    <col min="8451" max="8451" width="6.5703125" customWidth="1"/>
    <col min="8452" max="8452" width="15" customWidth="1"/>
    <col min="8705" max="8705" width="6.7109375" customWidth="1"/>
    <col min="8706" max="8706" width="47.42578125" customWidth="1"/>
    <col min="8707" max="8707" width="6.5703125" customWidth="1"/>
    <col min="8708" max="8708" width="15" customWidth="1"/>
    <col min="8961" max="8961" width="6.7109375" customWidth="1"/>
    <col min="8962" max="8962" width="47.42578125" customWidth="1"/>
    <col min="8963" max="8963" width="6.5703125" customWidth="1"/>
    <col min="8964" max="8964" width="15" customWidth="1"/>
    <col min="9217" max="9217" width="6.7109375" customWidth="1"/>
    <col min="9218" max="9218" width="47.42578125" customWidth="1"/>
    <col min="9219" max="9219" width="6.5703125" customWidth="1"/>
    <col min="9220" max="9220" width="15" customWidth="1"/>
    <col min="9473" max="9473" width="6.7109375" customWidth="1"/>
    <col min="9474" max="9474" width="47.42578125" customWidth="1"/>
    <col min="9475" max="9475" width="6.5703125" customWidth="1"/>
    <col min="9476" max="9476" width="15" customWidth="1"/>
    <col min="9729" max="9729" width="6.7109375" customWidth="1"/>
    <col min="9730" max="9730" width="47.42578125" customWidth="1"/>
    <col min="9731" max="9731" width="6.5703125" customWidth="1"/>
    <col min="9732" max="9732" width="15" customWidth="1"/>
    <col min="9985" max="9985" width="6.7109375" customWidth="1"/>
    <col min="9986" max="9986" width="47.42578125" customWidth="1"/>
    <col min="9987" max="9987" width="6.5703125" customWidth="1"/>
    <col min="9988" max="9988" width="15" customWidth="1"/>
    <col min="10241" max="10241" width="6.7109375" customWidth="1"/>
    <col min="10242" max="10242" width="47.42578125" customWidth="1"/>
    <col min="10243" max="10243" width="6.5703125" customWidth="1"/>
    <col min="10244" max="10244" width="15" customWidth="1"/>
    <col min="10497" max="10497" width="6.7109375" customWidth="1"/>
    <col min="10498" max="10498" width="47.42578125" customWidth="1"/>
    <col min="10499" max="10499" width="6.5703125" customWidth="1"/>
    <col min="10500" max="10500" width="15" customWidth="1"/>
    <col min="10753" max="10753" width="6.7109375" customWidth="1"/>
    <col min="10754" max="10754" width="47.42578125" customWidth="1"/>
    <col min="10755" max="10755" width="6.5703125" customWidth="1"/>
    <col min="10756" max="10756" width="15" customWidth="1"/>
    <col min="11009" max="11009" width="6.7109375" customWidth="1"/>
    <col min="11010" max="11010" width="47.42578125" customWidth="1"/>
    <col min="11011" max="11011" width="6.5703125" customWidth="1"/>
    <col min="11012" max="11012" width="15" customWidth="1"/>
    <col min="11265" max="11265" width="6.7109375" customWidth="1"/>
    <col min="11266" max="11266" width="47.42578125" customWidth="1"/>
    <col min="11267" max="11267" width="6.5703125" customWidth="1"/>
    <col min="11268" max="11268" width="15" customWidth="1"/>
    <col min="11521" max="11521" width="6.7109375" customWidth="1"/>
    <col min="11522" max="11522" width="47.42578125" customWidth="1"/>
    <col min="11523" max="11523" width="6.5703125" customWidth="1"/>
    <col min="11524" max="11524" width="15" customWidth="1"/>
    <col min="11777" max="11777" width="6.7109375" customWidth="1"/>
    <col min="11778" max="11778" width="47.42578125" customWidth="1"/>
    <col min="11779" max="11779" width="6.5703125" customWidth="1"/>
    <col min="11780" max="11780" width="15" customWidth="1"/>
    <col min="12033" max="12033" width="6.7109375" customWidth="1"/>
    <col min="12034" max="12034" width="47.42578125" customWidth="1"/>
    <col min="12035" max="12035" width="6.5703125" customWidth="1"/>
    <col min="12036" max="12036" width="15" customWidth="1"/>
    <col min="12289" max="12289" width="6.7109375" customWidth="1"/>
    <col min="12290" max="12290" width="47.42578125" customWidth="1"/>
    <col min="12291" max="12291" width="6.5703125" customWidth="1"/>
    <col min="12292" max="12292" width="15" customWidth="1"/>
    <col min="12545" max="12545" width="6.7109375" customWidth="1"/>
    <col min="12546" max="12546" width="47.42578125" customWidth="1"/>
    <col min="12547" max="12547" width="6.5703125" customWidth="1"/>
    <col min="12548" max="12548" width="15" customWidth="1"/>
    <col min="12801" max="12801" width="6.7109375" customWidth="1"/>
    <col min="12802" max="12802" width="47.42578125" customWidth="1"/>
    <col min="12803" max="12803" width="6.5703125" customWidth="1"/>
    <col min="12804" max="12804" width="15" customWidth="1"/>
    <col min="13057" max="13057" width="6.7109375" customWidth="1"/>
    <col min="13058" max="13058" width="47.42578125" customWidth="1"/>
    <col min="13059" max="13059" width="6.5703125" customWidth="1"/>
    <col min="13060" max="13060" width="15" customWidth="1"/>
    <col min="13313" max="13313" width="6.7109375" customWidth="1"/>
    <col min="13314" max="13314" width="47.42578125" customWidth="1"/>
    <col min="13315" max="13315" width="6.5703125" customWidth="1"/>
    <col min="13316" max="13316" width="15" customWidth="1"/>
    <col min="13569" max="13569" width="6.7109375" customWidth="1"/>
    <col min="13570" max="13570" width="47.42578125" customWidth="1"/>
    <col min="13571" max="13571" width="6.5703125" customWidth="1"/>
    <col min="13572" max="13572" width="15" customWidth="1"/>
    <col min="13825" max="13825" width="6.7109375" customWidth="1"/>
    <col min="13826" max="13826" width="47.42578125" customWidth="1"/>
    <col min="13827" max="13827" width="6.5703125" customWidth="1"/>
    <col min="13828" max="13828" width="15" customWidth="1"/>
    <col min="14081" max="14081" width="6.7109375" customWidth="1"/>
    <col min="14082" max="14082" width="47.42578125" customWidth="1"/>
    <col min="14083" max="14083" width="6.5703125" customWidth="1"/>
    <col min="14084" max="14084" width="15" customWidth="1"/>
    <col min="14337" max="14337" width="6.7109375" customWidth="1"/>
    <col min="14338" max="14338" width="47.42578125" customWidth="1"/>
    <col min="14339" max="14339" width="6.5703125" customWidth="1"/>
    <col min="14340" max="14340" width="15" customWidth="1"/>
    <col min="14593" max="14593" width="6.7109375" customWidth="1"/>
    <col min="14594" max="14594" width="47.42578125" customWidth="1"/>
    <col min="14595" max="14595" width="6.5703125" customWidth="1"/>
    <col min="14596" max="14596" width="15" customWidth="1"/>
    <col min="14849" max="14849" width="6.7109375" customWidth="1"/>
    <col min="14850" max="14850" width="47.42578125" customWidth="1"/>
    <col min="14851" max="14851" width="6.5703125" customWidth="1"/>
    <col min="14852" max="14852" width="15" customWidth="1"/>
    <col min="15105" max="15105" width="6.7109375" customWidth="1"/>
    <col min="15106" max="15106" width="47.42578125" customWidth="1"/>
    <col min="15107" max="15107" width="6.5703125" customWidth="1"/>
    <col min="15108" max="15108" width="15" customWidth="1"/>
    <col min="15361" max="15361" width="6.7109375" customWidth="1"/>
    <col min="15362" max="15362" width="47.42578125" customWidth="1"/>
    <col min="15363" max="15363" width="6.5703125" customWidth="1"/>
    <col min="15364" max="15364" width="15" customWidth="1"/>
    <col min="15617" max="15617" width="6.7109375" customWidth="1"/>
    <col min="15618" max="15618" width="47.42578125" customWidth="1"/>
    <col min="15619" max="15619" width="6.5703125" customWidth="1"/>
    <col min="15620" max="15620" width="15" customWidth="1"/>
    <col min="15873" max="15873" width="6.7109375" customWidth="1"/>
    <col min="15874" max="15874" width="47.42578125" customWidth="1"/>
    <col min="15875" max="15875" width="6.5703125" customWidth="1"/>
    <col min="15876" max="15876" width="15" customWidth="1"/>
    <col min="16129" max="16129" width="6.7109375" customWidth="1"/>
    <col min="16130" max="16130" width="47.42578125" customWidth="1"/>
    <col min="16131" max="16131" width="6.5703125" customWidth="1"/>
    <col min="16132" max="16132" width="15" customWidth="1"/>
  </cols>
  <sheetData>
    <row r="2" spans="1:11" ht="15.75">
      <c r="A2" s="25" t="s">
        <v>0</v>
      </c>
      <c r="B2" s="25"/>
      <c r="C2" s="26"/>
      <c r="D2" s="27"/>
      <c r="E2" s="28"/>
      <c r="F2" s="28"/>
      <c r="G2" s="28"/>
    </row>
    <row r="3" spans="1:11" ht="18">
      <c r="A3" s="43" t="s">
        <v>33</v>
      </c>
      <c r="B3" s="43"/>
      <c r="C3" s="43"/>
      <c r="D3" s="43"/>
      <c r="E3" s="43"/>
      <c r="F3" s="43"/>
      <c r="G3" s="43"/>
      <c r="H3" s="4"/>
    </row>
    <row r="4" spans="1:11" ht="18">
      <c r="A4" s="5"/>
      <c r="B4" s="5"/>
      <c r="C4" s="5"/>
    </row>
    <row r="5" spans="1:11" ht="18">
      <c r="A5" s="47" t="s">
        <v>1</v>
      </c>
      <c r="B5" s="47"/>
      <c r="C5" s="6"/>
    </row>
    <row r="6" spans="1:11" ht="18">
      <c r="A6" s="48" t="s">
        <v>2</v>
      </c>
      <c r="B6" s="48"/>
      <c r="C6" s="6"/>
    </row>
    <row r="7" spans="1:11" ht="15.75">
      <c r="A7" s="7"/>
      <c r="B7" s="7"/>
    </row>
    <row r="8" spans="1:11" ht="110.25" customHeight="1">
      <c r="A8" s="52" t="s">
        <v>42</v>
      </c>
      <c r="B8" s="53"/>
      <c r="C8" s="53"/>
      <c r="D8" s="53"/>
      <c r="E8" s="53"/>
      <c r="F8" s="53"/>
    </row>
    <row r="9" spans="1:11">
      <c r="A9" s="54"/>
      <c r="B9" s="55"/>
      <c r="C9" s="55"/>
      <c r="D9" s="55"/>
      <c r="E9" s="55"/>
      <c r="F9" s="56"/>
    </row>
    <row r="10" spans="1:11" ht="15.75" customHeight="1">
      <c r="A10" s="45" t="s">
        <v>3</v>
      </c>
      <c r="B10" s="49" t="s">
        <v>4</v>
      </c>
      <c r="C10" s="45" t="s">
        <v>5</v>
      </c>
      <c r="D10" s="44" t="s">
        <v>6</v>
      </c>
      <c r="E10" s="45" t="s">
        <v>36</v>
      </c>
      <c r="F10" s="45" t="s">
        <v>37</v>
      </c>
    </row>
    <row r="11" spans="1:11" ht="45" customHeight="1">
      <c r="A11" s="45"/>
      <c r="B11" s="50"/>
      <c r="C11" s="45"/>
      <c r="D11" s="44"/>
      <c r="E11" s="45"/>
      <c r="F11" s="46"/>
      <c r="J11" s="9"/>
    </row>
    <row r="12" spans="1:11">
      <c r="A12" s="10">
        <v>1</v>
      </c>
      <c r="B12" s="10">
        <v>2</v>
      </c>
      <c r="C12" s="10">
        <v>3</v>
      </c>
      <c r="D12" s="32">
        <v>4</v>
      </c>
      <c r="E12" s="31">
        <v>5</v>
      </c>
      <c r="F12" s="10">
        <v>6</v>
      </c>
    </row>
    <row r="13" spans="1:11">
      <c r="A13" s="10"/>
      <c r="B13" s="11"/>
      <c r="C13" s="10"/>
      <c r="D13" s="33"/>
      <c r="E13" s="35"/>
      <c r="F13" s="35"/>
    </row>
    <row r="14" spans="1:11" ht="26.25" thickBot="1">
      <c r="A14" s="12">
        <v>1</v>
      </c>
      <c r="B14" s="13" t="s">
        <v>7</v>
      </c>
      <c r="C14" s="12" t="s">
        <v>8</v>
      </c>
      <c r="D14" s="34">
        <f>[1]Количествена_сметка!I14</f>
        <v>2708</v>
      </c>
      <c r="E14" s="36"/>
      <c r="F14" s="37">
        <f>D14*E14</f>
        <v>0</v>
      </c>
      <c r="K14" s="9"/>
    </row>
    <row r="15" spans="1:11" ht="27" thickTop="1" thickBot="1">
      <c r="A15" s="17">
        <f>1+A14</f>
        <v>2</v>
      </c>
      <c r="B15" s="18" t="s">
        <v>34</v>
      </c>
      <c r="C15" s="19" t="s">
        <v>11</v>
      </c>
      <c r="D15" s="34">
        <v>403</v>
      </c>
      <c r="E15" s="40"/>
      <c r="F15" s="37">
        <f t="shared" ref="F15:F30" si="0">D15*E15</f>
        <v>0</v>
      </c>
    </row>
    <row r="16" spans="1:11" ht="69" customHeight="1" thickTop="1" thickBot="1">
      <c r="A16" s="17">
        <f t="shared" ref="A16:A30" si="1">1+A15</f>
        <v>3</v>
      </c>
      <c r="B16" s="15" t="s">
        <v>12</v>
      </c>
      <c r="C16" s="14" t="s">
        <v>10</v>
      </c>
      <c r="D16" s="34">
        <f>[1]Количествена_сметка!I39</f>
        <v>286</v>
      </c>
      <c r="E16" s="40"/>
      <c r="F16" s="37">
        <f t="shared" si="0"/>
        <v>0</v>
      </c>
    </row>
    <row r="17" spans="1:9" ht="65.25" thickTop="1" thickBot="1">
      <c r="A17" s="17">
        <f t="shared" si="1"/>
        <v>4</v>
      </c>
      <c r="B17" s="15" t="s">
        <v>13</v>
      </c>
      <c r="C17" s="14" t="s">
        <v>10</v>
      </c>
      <c r="D17" s="34">
        <f>[1]Количествена_сметка!I46</f>
        <v>1061</v>
      </c>
      <c r="E17" s="40"/>
      <c r="F17" s="37">
        <f t="shared" si="0"/>
        <v>0</v>
      </c>
    </row>
    <row r="18" spans="1:9" ht="39.75" thickTop="1" thickBot="1">
      <c r="A18" s="17">
        <f t="shared" si="1"/>
        <v>5</v>
      </c>
      <c r="B18" s="15" t="s">
        <v>35</v>
      </c>
      <c r="C18" s="14" t="s">
        <v>8</v>
      </c>
      <c r="D18" s="34">
        <f>[1]Количествена_сметка!I57</f>
        <v>2601</v>
      </c>
      <c r="E18" s="40"/>
      <c r="F18" s="37">
        <f t="shared" si="0"/>
        <v>0</v>
      </c>
    </row>
    <row r="19" spans="1:9" ht="27" thickTop="1" thickBot="1">
      <c r="A19" s="17">
        <f t="shared" si="1"/>
        <v>6</v>
      </c>
      <c r="B19" s="18" t="s">
        <v>15</v>
      </c>
      <c r="C19" s="17" t="s">
        <v>10</v>
      </c>
      <c r="D19" s="34">
        <f>[1]Количествена_сметка!I71</f>
        <v>1670</v>
      </c>
      <c r="E19" s="40"/>
      <c r="F19" s="37">
        <f t="shared" si="0"/>
        <v>0</v>
      </c>
    </row>
    <row r="20" spans="1:9" ht="16.5" thickTop="1" thickBot="1">
      <c r="A20" s="17">
        <f t="shared" si="1"/>
        <v>7</v>
      </c>
      <c r="B20" s="22" t="s">
        <v>16</v>
      </c>
      <c r="C20" s="17" t="s">
        <v>17</v>
      </c>
      <c r="D20" s="34">
        <f>[1]Количествена_сметка!I85</f>
        <v>32</v>
      </c>
      <c r="E20" s="40"/>
      <c r="F20" s="37">
        <f t="shared" si="0"/>
        <v>0</v>
      </c>
    </row>
    <row r="21" spans="1:9" ht="16.5" thickTop="1" thickBot="1">
      <c r="A21" s="17">
        <f t="shared" si="1"/>
        <v>8</v>
      </c>
      <c r="B21" s="22" t="s">
        <v>18</v>
      </c>
      <c r="C21" s="17" t="s">
        <v>17</v>
      </c>
      <c r="D21" s="34">
        <f>[1]Количествена_сметка!I86</f>
        <v>11</v>
      </c>
      <c r="E21" s="40"/>
      <c r="F21" s="37">
        <f t="shared" si="0"/>
        <v>0</v>
      </c>
    </row>
    <row r="22" spans="1:9" ht="16.5" thickTop="1" thickBot="1">
      <c r="A22" s="17">
        <f t="shared" si="1"/>
        <v>9</v>
      </c>
      <c r="B22" s="16" t="s">
        <v>19</v>
      </c>
      <c r="C22" s="14" t="s">
        <v>9</v>
      </c>
      <c r="D22" s="34">
        <f>[1]Количествена_сметка!I101</f>
        <v>15738</v>
      </c>
      <c r="E22" s="40"/>
      <c r="F22" s="37">
        <f t="shared" si="0"/>
        <v>0</v>
      </c>
    </row>
    <row r="23" spans="1:9" ht="16.5" thickTop="1" thickBot="1">
      <c r="A23" s="17">
        <f t="shared" si="1"/>
        <v>10</v>
      </c>
      <c r="B23" s="16" t="s">
        <v>20</v>
      </c>
      <c r="C23" s="14" t="s">
        <v>9</v>
      </c>
      <c r="D23" s="34">
        <f>[1]Количествена_сметка!I115</f>
        <v>9712</v>
      </c>
      <c r="E23" s="40"/>
      <c r="F23" s="37">
        <f t="shared" si="0"/>
        <v>0</v>
      </c>
    </row>
    <row r="24" spans="1:9" ht="27" thickTop="1" thickBot="1">
      <c r="A24" s="17">
        <f t="shared" si="1"/>
        <v>11</v>
      </c>
      <c r="B24" s="18" t="s">
        <v>21</v>
      </c>
      <c r="C24" s="17" t="s">
        <v>9</v>
      </c>
      <c r="D24" s="34">
        <f>[1]Количествена_сметка!I116</f>
        <v>2674</v>
      </c>
      <c r="E24" s="40"/>
      <c r="F24" s="37">
        <f t="shared" si="0"/>
        <v>0</v>
      </c>
    </row>
    <row r="25" spans="1:9" ht="65.25" thickTop="1" thickBot="1">
      <c r="A25" s="17">
        <f t="shared" si="1"/>
        <v>12</v>
      </c>
      <c r="B25" s="18" t="s">
        <v>22</v>
      </c>
      <c r="C25" s="17" t="s">
        <v>9</v>
      </c>
      <c r="D25" s="34">
        <v>500</v>
      </c>
      <c r="E25" s="40"/>
      <c r="F25" s="37">
        <f t="shared" si="0"/>
        <v>0</v>
      </c>
    </row>
    <row r="26" spans="1:9" ht="39.75" thickTop="1" thickBot="1">
      <c r="A26" s="17">
        <f t="shared" si="1"/>
        <v>13</v>
      </c>
      <c r="B26" s="15" t="s">
        <v>23</v>
      </c>
      <c r="C26" s="14" t="s">
        <v>11</v>
      </c>
      <c r="D26" s="34">
        <f>[1]Количествена_сметка!I147</f>
        <v>1638</v>
      </c>
      <c r="E26" s="40"/>
      <c r="F26" s="37">
        <f t="shared" si="0"/>
        <v>0</v>
      </c>
    </row>
    <row r="27" spans="1:9" ht="26.25" thickTop="1">
      <c r="A27" s="29">
        <f t="shared" si="1"/>
        <v>14</v>
      </c>
      <c r="B27" s="21" t="s">
        <v>24</v>
      </c>
      <c r="C27" s="29" t="s">
        <v>11</v>
      </c>
      <c r="D27" s="34">
        <f>[1]Количествена_сметка!I163</f>
        <v>946</v>
      </c>
      <c r="E27" s="40"/>
      <c r="F27" s="37">
        <f t="shared" si="0"/>
        <v>0</v>
      </c>
      <c r="I27" s="8"/>
    </row>
    <row r="28" spans="1:9" ht="51">
      <c r="A28" s="12">
        <f t="shared" si="1"/>
        <v>15</v>
      </c>
      <c r="B28" s="13" t="s">
        <v>25</v>
      </c>
      <c r="C28" s="12" t="s">
        <v>17</v>
      </c>
      <c r="D28" s="34">
        <v>46</v>
      </c>
      <c r="E28" s="40"/>
      <c r="F28" s="37">
        <f t="shared" si="0"/>
        <v>0</v>
      </c>
    </row>
    <row r="29" spans="1:9">
      <c r="A29" s="12">
        <f t="shared" si="1"/>
        <v>16</v>
      </c>
      <c r="B29" s="13" t="s">
        <v>26</v>
      </c>
      <c r="C29" s="12" t="s">
        <v>17</v>
      </c>
      <c r="D29" s="34">
        <f>[1]Количествена_сметка!I166</f>
        <v>46</v>
      </c>
      <c r="E29" s="40"/>
      <c r="F29" s="37">
        <f t="shared" si="0"/>
        <v>0</v>
      </c>
    </row>
    <row r="30" spans="1:9" ht="25.5">
      <c r="A30" s="12">
        <f t="shared" si="1"/>
        <v>17</v>
      </c>
      <c r="B30" s="13" t="s">
        <v>27</v>
      </c>
      <c r="C30" s="12" t="s">
        <v>9</v>
      </c>
      <c r="D30" s="34">
        <f>[1]Количествена_сметка!I167</f>
        <v>404</v>
      </c>
      <c r="E30" s="40"/>
      <c r="F30" s="37">
        <f t="shared" si="0"/>
        <v>0</v>
      </c>
    </row>
    <row r="31" spans="1:9" s="24" customFormat="1" ht="15.75">
      <c r="A31" s="42" t="s">
        <v>38</v>
      </c>
      <c r="B31" s="42"/>
      <c r="C31" s="42"/>
      <c r="D31" s="42"/>
      <c r="E31" s="38"/>
      <c r="F31" s="39">
        <f>SUM(F14:F30)</f>
        <v>0</v>
      </c>
    </row>
    <row r="32" spans="1:9" s="24" customFormat="1" ht="15.75">
      <c r="A32" s="42" t="s">
        <v>39</v>
      </c>
      <c r="B32" s="42"/>
      <c r="C32" s="42"/>
      <c r="D32" s="42"/>
      <c r="E32" s="38"/>
      <c r="F32" s="39">
        <f>F31*20%</f>
        <v>0</v>
      </c>
    </row>
    <row r="33" spans="1:6" s="24" customFormat="1" ht="15.75">
      <c r="A33" s="42" t="s">
        <v>40</v>
      </c>
      <c r="B33" s="42"/>
      <c r="C33" s="42"/>
      <c r="D33" s="42"/>
      <c r="E33" s="38"/>
      <c r="F33" s="39">
        <f>F31+F32</f>
        <v>0</v>
      </c>
    </row>
    <row r="34" spans="1:6" ht="15.75">
      <c r="A34" s="9"/>
      <c r="B34" s="9"/>
      <c r="C34" s="23"/>
      <c r="D34" s="9"/>
    </row>
    <row r="35" spans="1:6" ht="15.75">
      <c r="A35" s="9"/>
      <c r="B35" s="9"/>
      <c r="C35" s="23"/>
      <c r="D35" s="9"/>
    </row>
    <row r="36" spans="1:6" ht="15.75">
      <c r="A36" s="9"/>
      <c r="B36" s="9"/>
      <c r="C36" s="23"/>
      <c r="D36" s="9"/>
    </row>
    <row r="37" spans="1:6" ht="15.75">
      <c r="A37" s="9"/>
      <c r="B37" s="9"/>
      <c r="C37" s="23"/>
      <c r="D37" s="9"/>
    </row>
    <row r="38" spans="1:6" ht="15.75">
      <c r="A38" s="9"/>
      <c r="B38" s="9" t="s">
        <v>41</v>
      </c>
      <c r="C38" s="23"/>
      <c r="D38" s="48" t="s">
        <v>43</v>
      </c>
      <c r="E38" s="48"/>
      <c r="F38" s="48"/>
    </row>
    <row r="39" spans="1:6" ht="15.75">
      <c r="A39" s="9"/>
      <c r="B39" s="9"/>
      <c r="C39" s="23"/>
      <c r="D39" s="9"/>
    </row>
    <row r="40" spans="1:6" ht="15.75">
      <c r="A40" s="9"/>
      <c r="B40" s="9"/>
      <c r="C40" s="23"/>
      <c r="D40" s="9"/>
    </row>
    <row r="41" spans="1:6" ht="15.75">
      <c r="A41" s="9"/>
      <c r="B41" s="9"/>
      <c r="C41" s="23"/>
      <c r="D41" s="9"/>
    </row>
    <row r="42" spans="1:6" ht="15.75">
      <c r="A42" s="9"/>
      <c r="B42" s="9"/>
      <c r="C42" s="23"/>
      <c r="D42" s="9"/>
    </row>
    <row r="43" spans="1:6" ht="15.75">
      <c r="A43" s="9"/>
      <c r="B43" s="9"/>
      <c r="C43" s="23"/>
      <c r="D43" s="9"/>
    </row>
    <row r="44" spans="1:6" ht="15.75">
      <c r="A44" s="9"/>
      <c r="B44" s="9"/>
      <c r="C44" s="23"/>
      <c r="D44" s="9"/>
    </row>
    <row r="45" spans="1:6" ht="15.75">
      <c r="A45" s="9"/>
      <c r="B45" s="9"/>
      <c r="C45" s="23"/>
      <c r="D45" s="9"/>
    </row>
    <row r="46" spans="1:6" ht="15.75">
      <c r="A46" s="9"/>
      <c r="B46" s="9"/>
      <c r="C46" s="23"/>
      <c r="D46" s="9"/>
    </row>
    <row r="47" spans="1:6" ht="15.75">
      <c r="A47" s="9"/>
      <c r="B47" s="9"/>
      <c r="C47" s="23"/>
      <c r="D47" s="9"/>
    </row>
    <row r="48" spans="1:6" ht="15.75">
      <c r="A48" s="9"/>
      <c r="B48" s="9"/>
      <c r="C48" s="23"/>
      <c r="D48" s="9"/>
    </row>
    <row r="49" spans="1:4" ht="15.75">
      <c r="A49" s="9"/>
      <c r="B49" s="9"/>
      <c r="C49" s="23"/>
      <c r="D49" s="9"/>
    </row>
    <row r="50" spans="1:4" ht="15.75">
      <c r="A50" s="9"/>
      <c r="B50" s="9"/>
      <c r="C50" s="23"/>
      <c r="D50" s="9"/>
    </row>
    <row r="51" spans="1:4" ht="15.75">
      <c r="A51" s="9"/>
      <c r="B51" s="9"/>
      <c r="C51" s="23"/>
      <c r="D51" s="9"/>
    </row>
    <row r="52" spans="1:4" ht="15.75">
      <c r="A52" s="9"/>
      <c r="B52" s="9"/>
      <c r="C52" s="23"/>
      <c r="D52" s="9"/>
    </row>
    <row r="53" spans="1:4" ht="15.75">
      <c r="A53" s="9"/>
      <c r="B53" s="9"/>
      <c r="C53" s="23"/>
      <c r="D53" s="9"/>
    </row>
  </sheetData>
  <mergeCells count="15">
    <mergeCell ref="D38:F38"/>
    <mergeCell ref="A33:D33"/>
    <mergeCell ref="A3:G3"/>
    <mergeCell ref="A8:F8"/>
    <mergeCell ref="D10:D11"/>
    <mergeCell ref="F10:F11"/>
    <mergeCell ref="A31:D31"/>
    <mergeCell ref="A32:D32"/>
    <mergeCell ref="A5:B5"/>
    <mergeCell ref="A6:B6"/>
    <mergeCell ref="A10:A11"/>
    <mergeCell ref="B10:B11"/>
    <mergeCell ref="C10:C11"/>
    <mergeCell ref="E10:E11"/>
    <mergeCell ref="A9:F9"/>
  </mergeCells>
  <pageMargins left="0.7" right="0.2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workbookViewId="0">
      <selection activeCell="A8" sqref="A8:F8"/>
    </sheetView>
  </sheetViews>
  <sheetFormatPr defaultRowHeight="15"/>
  <cols>
    <col min="1" max="1" width="6.7109375" customWidth="1"/>
    <col min="2" max="2" width="42.7109375" customWidth="1"/>
    <col min="3" max="3" width="6.5703125" style="8" customWidth="1"/>
    <col min="4" max="4" width="13.85546875" customWidth="1"/>
    <col min="5" max="5" width="9.140625" style="8"/>
    <col min="6" max="6" width="12.7109375" bestFit="1" customWidth="1"/>
    <col min="257" max="257" width="6.7109375" customWidth="1"/>
    <col min="258" max="258" width="47.42578125" customWidth="1"/>
    <col min="259" max="259" width="6.5703125" customWidth="1"/>
    <col min="260" max="260" width="15" customWidth="1"/>
    <col min="513" max="513" width="6.7109375" customWidth="1"/>
    <col min="514" max="514" width="47.42578125" customWidth="1"/>
    <col min="515" max="515" width="6.5703125" customWidth="1"/>
    <col min="516" max="516" width="15" customWidth="1"/>
    <col min="769" max="769" width="6.7109375" customWidth="1"/>
    <col min="770" max="770" width="47.42578125" customWidth="1"/>
    <col min="771" max="771" width="6.5703125" customWidth="1"/>
    <col min="772" max="772" width="15" customWidth="1"/>
    <col min="1025" max="1025" width="6.7109375" customWidth="1"/>
    <col min="1026" max="1026" width="47.42578125" customWidth="1"/>
    <col min="1027" max="1027" width="6.5703125" customWidth="1"/>
    <col min="1028" max="1028" width="15" customWidth="1"/>
    <col min="1281" max="1281" width="6.7109375" customWidth="1"/>
    <col min="1282" max="1282" width="47.42578125" customWidth="1"/>
    <col min="1283" max="1283" width="6.5703125" customWidth="1"/>
    <col min="1284" max="1284" width="15" customWidth="1"/>
    <col min="1537" max="1537" width="6.7109375" customWidth="1"/>
    <col min="1538" max="1538" width="47.42578125" customWidth="1"/>
    <col min="1539" max="1539" width="6.5703125" customWidth="1"/>
    <col min="1540" max="1540" width="15" customWidth="1"/>
    <col min="1793" max="1793" width="6.7109375" customWidth="1"/>
    <col min="1794" max="1794" width="47.42578125" customWidth="1"/>
    <col min="1795" max="1795" width="6.5703125" customWidth="1"/>
    <col min="1796" max="1796" width="15" customWidth="1"/>
    <col min="2049" max="2049" width="6.7109375" customWidth="1"/>
    <col min="2050" max="2050" width="47.42578125" customWidth="1"/>
    <col min="2051" max="2051" width="6.5703125" customWidth="1"/>
    <col min="2052" max="2052" width="15" customWidth="1"/>
    <col min="2305" max="2305" width="6.7109375" customWidth="1"/>
    <col min="2306" max="2306" width="47.42578125" customWidth="1"/>
    <col min="2307" max="2307" width="6.5703125" customWidth="1"/>
    <col min="2308" max="2308" width="15" customWidth="1"/>
    <col min="2561" max="2561" width="6.7109375" customWidth="1"/>
    <col min="2562" max="2562" width="47.42578125" customWidth="1"/>
    <col min="2563" max="2563" width="6.5703125" customWidth="1"/>
    <col min="2564" max="2564" width="15" customWidth="1"/>
    <col min="2817" max="2817" width="6.7109375" customWidth="1"/>
    <col min="2818" max="2818" width="47.42578125" customWidth="1"/>
    <col min="2819" max="2819" width="6.5703125" customWidth="1"/>
    <col min="2820" max="2820" width="15" customWidth="1"/>
    <col min="3073" max="3073" width="6.7109375" customWidth="1"/>
    <col min="3074" max="3074" width="47.42578125" customWidth="1"/>
    <col min="3075" max="3075" width="6.5703125" customWidth="1"/>
    <col min="3076" max="3076" width="15" customWidth="1"/>
    <col min="3329" max="3329" width="6.7109375" customWidth="1"/>
    <col min="3330" max="3330" width="47.42578125" customWidth="1"/>
    <col min="3331" max="3331" width="6.5703125" customWidth="1"/>
    <col min="3332" max="3332" width="15" customWidth="1"/>
    <col min="3585" max="3585" width="6.7109375" customWidth="1"/>
    <col min="3586" max="3586" width="47.42578125" customWidth="1"/>
    <col min="3587" max="3587" width="6.5703125" customWidth="1"/>
    <col min="3588" max="3588" width="15" customWidth="1"/>
    <col min="3841" max="3841" width="6.7109375" customWidth="1"/>
    <col min="3842" max="3842" width="47.42578125" customWidth="1"/>
    <col min="3843" max="3843" width="6.5703125" customWidth="1"/>
    <col min="3844" max="3844" width="15" customWidth="1"/>
    <col min="4097" max="4097" width="6.7109375" customWidth="1"/>
    <col min="4098" max="4098" width="47.42578125" customWidth="1"/>
    <col min="4099" max="4099" width="6.5703125" customWidth="1"/>
    <col min="4100" max="4100" width="15" customWidth="1"/>
    <col min="4353" max="4353" width="6.7109375" customWidth="1"/>
    <col min="4354" max="4354" width="47.42578125" customWidth="1"/>
    <col min="4355" max="4355" width="6.5703125" customWidth="1"/>
    <col min="4356" max="4356" width="15" customWidth="1"/>
    <col min="4609" max="4609" width="6.7109375" customWidth="1"/>
    <col min="4610" max="4610" width="47.42578125" customWidth="1"/>
    <col min="4611" max="4611" width="6.5703125" customWidth="1"/>
    <col min="4612" max="4612" width="15" customWidth="1"/>
    <col min="4865" max="4865" width="6.7109375" customWidth="1"/>
    <col min="4866" max="4866" width="47.42578125" customWidth="1"/>
    <col min="4867" max="4867" width="6.5703125" customWidth="1"/>
    <col min="4868" max="4868" width="15" customWidth="1"/>
    <col min="5121" max="5121" width="6.7109375" customWidth="1"/>
    <col min="5122" max="5122" width="47.42578125" customWidth="1"/>
    <col min="5123" max="5123" width="6.5703125" customWidth="1"/>
    <col min="5124" max="5124" width="15" customWidth="1"/>
    <col min="5377" max="5377" width="6.7109375" customWidth="1"/>
    <col min="5378" max="5378" width="47.42578125" customWidth="1"/>
    <col min="5379" max="5379" width="6.5703125" customWidth="1"/>
    <col min="5380" max="5380" width="15" customWidth="1"/>
    <col min="5633" max="5633" width="6.7109375" customWidth="1"/>
    <col min="5634" max="5634" width="47.42578125" customWidth="1"/>
    <col min="5635" max="5635" width="6.5703125" customWidth="1"/>
    <col min="5636" max="5636" width="15" customWidth="1"/>
    <col min="5889" max="5889" width="6.7109375" customWidth="1"/>
    <col min="5890" max="5890" width="47.42578125" customWidth="1"/>
    <col min="5891" max="5891" width="6.5703125" customWidth="1"/>
    <col min="5892" max="5892" width="15" customWidth="1"/>
    <col min="6145" max="6145" width="6.7109375" customWidth="1"/>
    <col min="6146" max="6146" width="47.42578125" customWidth="1"/>
    <col min="6147" max="6147" width="6.5703125" customWidth="1"/>
    <col min="6148" max="6148" width="15" customWidth="1"/>
    <col min="6401" max="6401" width="6.7109375" customWidth="1"/>
    <col min="6402" max="6402" width="47.42578125" customWidth="1"/>
    <col min="6403" max="6403" width="6.5703125" customWidth="1"/>
    <col min="6404" max="6404" width="15" customWidth="1"/>
    <col min="6657" max="6657" width="6.7109375" customWidth="1"/>
    <col min="6658" max="6658" width="47.42578125" customWidth="1"/>
    <col min="6659" max="6659" width="6.5703125" customWidth="1"/>
    <col min="6660" max="6660" width="15" customWidth="1"/>
    <col min="6913" max="6913" width="6.7109375" customWidth="1"/>
    <col min="6914" max="6914" width="47.42578125" customWidth="1"/>
    <col min="6915" max="6915" width="6.5703125" customWidth="1"/>
    <col min="6916" max="6916" width="15" customWidth="1"/>
    <col min="7169" max="7169" width="6.7109375" customWidth="1"/>
    <col min="7170" max="7170" width="47.42578125" customWidth="1"/>
    <col min="7171" max="7171" width="6.5703125" customWidth="1"/>
    <col min="7172" max="7172" width="15" customWidth="1"/>
    <col min="7425" max="7425" width="6.7109375" customWidth="1"/>
    <col min="7426" max="7426" width="47.42578125" customWidth="1"/>
    <col min="7427" max="7427" width="6.5703125" customWidth="1"/>
    <col min="7428" max="7428" width="15" customWidth="1"/>
    <col min="7681" max="7681" width="6.7109375" customWidth="1"/>
    <col min="7682" max="7682" width="47.42578125" customWidth="1"/>
    <col min="7683" max="7683" width="6.5703125" customWidth="1"/>
    <col min="7684" max="7684" width="15" customWidth="1"/>
    <col min="7937" max="7937" width="6.7109375" customWidth="1"/>
    <col min="7938" max="7938" width="47.42578125" customWidth="1"/>
    <col min="7939" max="7939" width="6.5703125" customWidth="1"/>
    <col min="7940" max="7940" width="15" customWidth="1"/>
    <col min="8193" max="8193" width="6.7109375" customWidth="1"/>
    <col min="8194" max="8194" width="47.42578125" customWidth="1"/>
    <col min="8195" max="8195" width="6.5703125" customWidth="1"/>
    <col min="8196" max="8196" width="15" customWidth="1"/>
    <col min="8449" max="8449" width="6.7109375" customWidth="1"/>
    <col min="8450" max="8450" width="47.42578125" customWidth="1"/>
    <col min="8451" max="8451" width="6.5703125" customWidth="1"/>
    <col min="8452" max="8452" width="15" customWidth="1"/>
    <col min="8705" max="8705" width="6.7109375" customWidth="1"/>
    <col min="8706" max="8706" width="47.42578125" customWidth="1"/>
    <col min="8707" max="8707" width="6.5703125" customWidth="1"/>
    <col min="8708" max="8708" width="15" customWidth="1"/>
    <col min="8961" max="8961" width="6.7109375" customWidth="1"/>
    <col min="8962" max="8962" width="47.42578125" customWidth="1"/>
    <col min="8963" max="8963" width="6.5703125" customWidth="1"/>
    <col min="8964" max="8964" width="15" customWidth="1"/>
    <col min="9217" max="9217" width="6.7109375" customWidth="1"/>
    <col min="9218" max="9218" width="47.42578125" customWidth="1"/>
    <col min="9219" max="9219" width="6.5703125" customWidth="1"/>
    <col min="9220" max="9220" width="15" customWidth="1"/>
    <col min="9473" max="9473" width="6.7109375" customWidth="1"/>
    <col min="9474" max="9474" width="47.42578125" customWidth="1"/>
    <col min="9475" max="9475" width="6.5703125" customWidth="1"/>
    <col min="9476" max="9476" width="15" customWidth="1"/>
    <col min="9729" max="9729" width="6.7109375" customWidth="1"/>
    <col min="9730" max="9730" width="47.42578125" customWidth="1"/>
    <col min="9731" max="9731" width="6.5703125" customWidth="1"/>
    <col min="9732" max="9732" width="15" customWidth="1"/>
    <col min="9985" max="9985" width="6.7109375" customWidth="1"/>
    <col min="9986" max="9986" width="47.42578125" customWidth="1"/>
    <col min="9987" max="9987" width="6.5703125" customWidth="1"/>
    <col min="9988" max="9988" width="15" customWidth="1"/>
    <col min="10241" max="10241" width="6.7109375" customWidth="1"/>
    <col min="10242" max="10242" width="47.42578125" customWidth="1"/>
    <col min="10243" max="10243" width="6.5703125" customWidth="1"/>
    <col min="10244" max="10244" width="15" customWidth="1"/>
    <col min="10497" max="10497" width="6.7109375" customWidth="1"/>
    <col min="10498" max="10498" width="47.42578125" customWidth="1"/>
    <col min="10499" max="10499" width="6.5703125" customWidth="1"/>
    <col min="10500" max="10500" width="15" customWidth="1"/>
    <col min="10753" max="10753" width="6.7109375" customWidth="1"/>
    <col min="10754" max="10754" width="47.42578125" customWidth="1"/>
    <col min="10755" max="10755" width="6.5703125" customWidth="1"/>
    <col min="10756" max="10756" width="15" customWidth="1"/>
    <col min="11009" max="11009" width="6.7109375" customWidth="1"/>
    <col min="11010" max="11010" width="47.42578125" customWidth="1"/>
    <col min="11011" max="11011" width="6.5703125" customWidth="1"/>
    <col min="11012" max="11012" width="15" customWidth="1"/>
    <col min="11265" max="11265" width="6.7109375" customWidth="1"/>
    <col min="11266" max="11266" width="47.42578125" customWidth="1"/>
    <col min="11267" max="11267" width="6.5703125" customWidth="1"/>
    <col min="11268" max="11268" width="15" customWidth="1"/>
    <col min="11521" max="11521" width="6.7109375" customWidth="1"/>
    <col min="11522" max="11522" width="47.42578125" customWidth="1"/>
    <col min="11523" max="11523" width="6.5703125" customWidth="1"/>
    <col min="11524" max="11524" width="15" customWidth="1"/>
    <col min="11777" max="11777" width="6.7109375" customWidth="1"/>
    <col min="11778" max="11778" width="47.42578125" customWidth="1"/>
    <col min="11779" max="11779" width="6.5703125" customWidth="1"/>
    <col min="11780" max="11780" width="15" customWidth="1"/>
    <col min="12033" max="12033" width="6.7109375" customWidth="1"/>
    <col min="12034" max="12034" width="47.42578125" customWidth="1"/>
    <col min="12035" max="12035" width="6.5703125" customWidth="1"/>
    <col min="12036" max="12036" width="15" customWidth="1"/>
    <col min="12289" max="12289" width="6.7109375" customWidth="1"/>
    <col min="12290" max="12290" width="47.42578125" customWidth="1"/>
    <col min="12291" max="12291" width="6.5703125" customWidth="1"/>
    <col min="12292" max="12292" width="15" customWidth="1"/>
    <col min="12545" max="12545" width="6.7109375" customWidth="1"/>
    <col min="12546" max="12546" width="47.42578125" customWidth="1"/>
    <col min="12547" max="12547" width="6.5703125" customWidth="1"/>
    <col min="12548" max="12548" width="15" customWidth="1"/>
    <col min="12801" max="12801" width="6.7109375" customWidth="1"/>
    <col min="12802" max="12802" width="47.42578125" customWidth="1"/>
    <col min="12803" max="12803" width="6.5703125" customWidth="1"/>
    <col min="12804" max="12804" width="15" customWidth="1"/>
    <col min="13057" max="13057" width="6.7109375" customWidth="1"/>
    <col min="13058" max="13058" width="47.42578125" customWidth="1"/>
    <col min="13059" max="13059" width="6.5703125" customWidth="1"/>
    <col min="13060" max="13060" width="15" customWidth="1"/>
    <col min="13313" max="13313" width="6.7109375" customWidth="1"/>
    <col min="13314" max="13314" width="47.42578125" customWidth="1"/>
    <col min="13315" max="13315" width="6.5703125" customWidth="1"/>
    <col min="13316" max="13316" width="15" customWidth="1"/>
    <col min="13569" max="13569" width="6.7109375" customWidth="1"/>
    <col min="13570" max="13570" width="47.42578125" customWidth="1"/>
    <col min="13571" max="13571" width="6.5703125" customWidth="1"/>
    <col min="13572" max="13572" width="15" customWidth="1"/>
    <col min="13825" max="13825" width="6.7109375" customWidth="1"/>
    <col min="13826" max="13826" width="47.42578125" customWidth="1"/>
    <col min="13827" max="13827" width="6.5703125" customWidth="1"/>
    <col min="13828" max="13828" width="15" customWidth="1"/>
    <col min="14081" max="14081" width="6.7109375" customWidth="1"/>
    <col min="14082" max="14082" width="47.42578125" customWidth="1"/>
    <col min="14083" max="14083" width="6.5703125" customWidth="1"/>
    <col min="14084" max="14084" width="15" customWidth="1"/>
    <col min="14337" max="14337" width="6.7109375" customWidth="1"/>
    <col min="14338" max="14338" width="47.42578125" customWidth="1"/>
    <col min="14339" max="14339" width="6.5703125" customWidth="1"/>
    <col min="14340" max="14340" width="15" customWidth="1"/>
    <col min="14593" max="14593" width="6.7109375" customWidth="1"/>
    <col min="14594" max="14594" width="47.42578125" customWidth="1"/>
    <col min="14595" max="14595" width="6.5703125" customWidth="1"/>
    <col min="14596" max="14596" width="15" customWidth="1"/>
    <col min="14849" max="14849" width="6.7109375" customWidth="1"/>
    <col min="14850" max="14850" width="47.42578125" customWidth="1"/>
    <col min="14851" max="14851" width="6.5703125" customWidth="1"/>
    <col min="14852" max="14852" width="15" customWidth="1"/>
    <col min="15105" max="15105" width="6.7109375" customWidth="1"/>
    <col min="15106" max="15106" width="47.42578125" customWidth="1"/>
    <col min="15107" max="15107" width="6.5703125" customWidth="1"/>
    <col min="15108" max="15108" width="15" customWidth="1"/>
    <col min="15361" max="15361" width="6.7109375" customWidth="1"/>
    <col min="15362" max="15362" width="47.42578125" customWidth="1"/>
    <col min="15363" max="15363" width="6.5703125" customWidth="1"/>
    <col min="15364" max="15364" width="15" customWidth="1"/>
    <col min="15617" max="15617" width="6.7109375" customWidth="1"/>
    <col min="15618" max="15618" width="47.42578125" customWidth="1"/>
    <col min="15619" max="15619" width="6.5703125" customWidth="1"/>
    <col min="15620" max="15620" width="15" customWidth="1"/>
    <col min="15873" max="15873" width="6.7109375" customWidth="1"/>
    <col min="15874" max="15874" width="47.42578125" customWidth="1"/>
    <col min="15875" max="15875" width="6.5703125" customWidth="1"/>
    <col min="15876" max="15876" width="15" customWidth="1"/>
    <col min="16129" max="16129" width="6.7109375" customWidth="1"/>
    <col min="16130" max="16130" width="47.42578125" customWidth="1"/>
    <col min="16131" max="16131" width="6.5703125" customWidth="1"/>
    <col min="16132" max="16132" width="15" customWidth="1"/>
  </cols>
  <sheetData>
    <row r="2" spans="1:11" ht="18">
      <c r="A2" s="1" t="s">
        <v>0</v>
      </c>
      <c r="B2" s="1"/>
      <c r="C2" s="2"/>
      <c r="D2" s="3"/>
    </row>
    <row r="3" spans="1:11" ht="18">
      <c r="A3" s="51" t="s">
        <v>28</v>
      </c>
      <c r="B3" s="51"/>
      <c r="C3" s="51"/>
      <c r="D3" s="51"/>
      <c r="E3" s="51"/>
      <c r="F3" s="51"/>
    </row>
    <row r="4" spans="1:11" ht="18">
      <c r="A4" s="5"/>
      <c r="B4" s="5"/>
      <c r="C4" s="5"/>
    </row>
    <row r="5" spans="1:11" ht="18">
      <c r="A5" s="47" t="s">
        <v>1</v>
      </c>
      <c r="B5" s="47"/>
      <c r="C5" s="6"/>
    </row>
    <row r="6" spans="1:11" ht="18">
      <c r="A6" s="48" t="s">
        <v>29</v>
      </c>
      <c r="B6" s="48"/>
      <c r="C6" s="6"/>
    </row>
    <row r="7" spans="1:11" ht="15.75">
      <c r="A7" s="7"/>
      <c r="B7" s="7"/>
    </row>
    <row r="8" spans="1:11" ht="87" customHeight="1">
      <c r="A8" s="52" t="s">
        <v>42</v>
      </c>
      <c r="B8" s="53"/>
      <c r="C8" s="53"/>
      <c r="D8" s="53"/>
      <c r="E8" s="53"/>
      <c r="F8" s="53"/>
    </row>
    <row r="9" spans="1:11">
      <c r="A9" s="54"/>
      <c r="B9" s="55"/>
      <c r="C9" s="55"/>
      <c r="D9" s="55"/>
      <c r="E9" s="55"/>
      <c r="F9" s="56"/>
    </row>
    <row r="10" spans="1:11" ht="15.75" customHeight="1">
      <c r="A10" s="45" t="s">
        <v>3</v>
      </c>
      <c r="B10" s="49" t="s">
        <v>4</v>
      </c>
      <c r="C10" s="45" t="s">
        <v>5</v>
      </c>
      <c r="D10" s="46" t="s">
        <v>6</v>
      </c>
      <c r="E10" s="45" t="s">
        <v>36</v>
      </c>
      <c r="F10" s="45" t="s">
        <v>37</v>
      </c>
    </row>
    <row r="11" spans="1:11" ht="45" customHeight="1">
      <c r="A11" s="45"/>
      <c r="B11" s="50"/>
      <c r="C11" s="45"/>
      <c r="D11" s="46"/>
      <c r="E11" s="46"/>
      <c r="F11" s="46"/>
      <c r="J11" s="9"/>
    </row>
    <row r="12" spans="1:1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11">
      <c r="A13" s="10"/>
      <c r="B13" s="11"/>
      <c r="C13" s="10"/>
      <c r="D13" s="11"/>
      <c r="E13" s="41"/>
      <c r="F13" s="35"/>
    </row>
    <row r="14" spans="1:11" ht="26.25" thickBot="1">
      <c r="A14" s="12">
        <v>1</v>
      </c>
      <c r="B14" s="13" t="s">
        <v>7</v>
      </c>
      <c r="C14" s="12" t="s">
        <v>8</v>
      </c>
      <c r="D14" s="30">
        <f>[2]Количествена_сметка!I15</f>
        <v>627</v>
      </c>
      <c r="E14" s="36"/>
      <c r="F14" s="37">
        <f>D14*E14</f>
        <v>0</v>
      </c>
      <c r="K14" s="9"/>
    </row>
    <row r="15" spans="1:11" ht="27" thickTop="1" thickBot="1">
      <c r="A15" s="17">
        <v>2</v>
      </c>
      <c r="B15" s="18" t="s">
        <v>34</v>
      </c>
      <c r="C15" s="19" t="s">
        <v>11</v>
      </c>
      <c r="D15" s="30">
        <f>[2]Количествена_сметка!I30</f>
        <v>201</v>
      </c>
      <c r="E15" s="36"/>
      <c r="F15" s="37">
        <f t="shared" ref="F15:F29" si="0">D15*E15</f>
        <v>0</v>
      </c>
    </row>
    <row r="16" spans="1:11" ht="65.25" thickTop="1" thickBot="1">
      <c r="A16" s="14">
        <v>3</v>
      </c>
      <c r="B16" s="15" t="s">
        <v>12</v>
      </c>
      <c r="C16" s="14" t="s">
        <v>10</v>
      </c>
      <c r="D16" s="30">
        <f>[2]Количествена_сметка!I36</f>
        <v>52</v>
      </c>
      <c r="E16" s="36"/>
      <c r="F16" s="37">
        <f t="shared" si="0"/>
        <v>0</v>
      </c>
    </row>
    <row r="17" spans="1:9" ht="27" thickTop="1" thickBot="1">
      <c r="A17" s="20">
        <v>4</v>
      </c>
      <c r="B17" s="15" t="s">
        <v>14</v>
      </c>
      <c r="C17" s="14" t="s">
        <v>8</v>
      </c>
      <c r="D17" s="30">
        <f>[2]Количествена_сметка!I48</f>
        <v>658</v>
      </c>
      <c r="E17" s="36"/>
      <c r="F17" s="37">
        <f t="shared" si="0"/>
        <v>0</v>
      </c>
    </row>
    <row r="18" spans="1:9" ht="27" thickTop="1" thickBot="1">
      <c r="A18" s="17">
        <v>5</v>
      </c>
      <c r="B18" s="18" t="s">
        <v>15</v>
      </c>
      <c r="C18" s="17" t="s">
        <v>10</v>
      </c>
      <c r="D18" s="30">
        <f>[2]Количествена_сметка!I64</f>
        <v>349</v>
      </c>
      <c r="E18" s="36"/>
      <c r="F18" s="37">
        <f t="shared" si="0"/>
        <v>0</v>
      </c>
    </row>
    <row r="19" spans="1:9" ht="16.5" thickTop="1" thickBot="1">
      <c r="A19" s="17">
        <v>6</v>
      </c>
      <c r="B19" s="22" t="s">
        <v>16</v>
      </c>
      <c r="C19" s="17" t="s">
        <v>17</v>
      </c>
      <c r="D19" s="30">
        <f>[2]Количествена_сметка!I78</f>
        <v>8</v>
      </c>
      <c r="E19" s="36"/>
      <c r="F19" s="37">
        <f t="shared" si="0"/>
        <v>0</v>
      </c>
    </row>
    <row r="20" spans="1:9" ht="16.5" thickTop="1" thickBot="1">
      <c r="A20" s="17">
        <v>7</v>
      </c>
      <c r="B20" s="22" t="s">
        <v>18</v>
      </c>
      <c r="C20" s="17" t="s">
        <v>17</v>
      </c>
      <c r="D20" s="30">
        <f>[2]Количествена_сметка!I79</f>
        <v>7</v>
      </c>
      <c r="E20" s="36"/>
      <c r="F20" s="37">
        <f t="shared" si="0"/>
        <v>0</v>
      </c>
    </row>
    <row r="21" spans="1:9" ht="16.5" thickTop="1" thickBot="1">
      <c r="A21" s="14">
        <v>8</v>
      </c>
      <c r="B21" s="16" t="s">
        <v>19</v>
      </c>
      <c r="C21" s="14" t="s">
        <v>9</v>
      </c>
      <c r="D21" s="30">
        <f>[2]Количествена_сметка!I84</f>
        <v>2753</v>
      </c>
      <c r="E21" s="36"/>
      <c r="F21" s="37">
        <f t="shared" si="0"/>
        <v>0</v>
      </c>
    </row>
    <row r="22" spans="1:9" ht="16.5" thickTop="1" thickBot="1">
      <c r="A22" s="14">
        <v>9</v>
      </c>
      <c r="B22" s="16" t="s">
        <v>20</v>
      </c>
      <c r="C22" s="14" t="s">
        <v>9</v>
      </c>
      <c r="D22" s="30">
        <f>[2]Количествена_сметка!I87</f>
        <v>1995</v>
      </c>
      <c r="E22" s="36"/>
      <c r="F22" s="37">
        <f t="shared" si="0"/>
        <v>0</v>
      </c>
    </row>
    <row r="23" spans="1:9" ht="27" thickTop="1" thickBot="1">
      <c r="A23" s="17">
        <v>10</v>
      </c>
      <c r="B23" s="18" t="s">
        <v>21</v>
      </c>
      <c r="C23" s="17" t="s">
        <v>9</v>
      </c>
      <c r="D23" s="30">
        <f>[2]Количествена_сметка!I88</f>
        <v>386</v>
      </c>
      <c r="E23" s="36"/>
      <c r="F23" s="37">
        <f t="shared" si="0"/>
        <v>0</v>
      </c>
    </row>
    <row r="24" spans="1:9" ht="65.25" thickTop="1" thickBot="1">
      <c r="A24" s="17">
        <v>11</v>
      </c>
      <c r="B24" s="18" t="s">
        <v>22</v>
      </c>
      <c r="C24" s="17" t="s">
        <v>9</v>
      </c>
      <c r="D24" s="30">
        <v>180</v>
      </c>
      <c r="E24" s="36"/>
      <c r="F24" s="37">
        <f t="shared" si="0"/>
        <v>0</v>
      </c>
    </row>
    <row r="25" spans="1:9" ht="39.75" thickTop="1" thickBot="1">
      <c r="A25" s="14">
        <v>12</v>
      </c>
      <c r="B25" s="15" t="s">
        <v>23</v>
      </c>
      <c r="C25" s="14" t="s">
        <v>11</v>
      </c>
      <c r="D25" s="30">
        <f>[2]Количествена_сметка!I97</f>
        <v>393</v>
      </c>
      <c r="E25" s="36"/>
      <c r="F25" s="37">
        <f t="shared" si="0"/>
        <v>0</v>
      </c>
    </row>
    <row r="26" spans="1:9" ht="27" thickTop="1" thickBot="1">
      <c r="A26" s="14">
        <v>13</v>
      </c>
      <c r="B26" s="21" t="s">
        <v>24</v>
      </c>
      <c r="C26" s="14" t="s">
        <v>11</v>
      </c>
      <c r="D26" s="30">
        <f>[2]Количествена_сметка!I101</f>
        <v>194</v>
      </c>
      <c r="E26" s="36"/>
      <c r="F26" s="37">
        <f t="shared" si="0"/>
        <v>0</v>
      </c>
      <c r="I26" s="8"/>
    </row>
    <row r="27" spans="1:9" ht="52.5" thickTop="1" thickBot="1">
      <c r="A27" s="17">
        <v>14</v>
      </c>
      <c r="B27" s="18" t="s">
        <v>25</v>
      </c>
      <c r="C27" s="17" t="s">
        <v>9</v>
      </c>
      <c r="D27" s="30">
        <v>10</v>
      </c>
      <c r="E27" s="36"/>
      <c r="F27" s="37">
        <f t="shared" si="0"/>
        <v>0</v>
      </c>
    </row>
    <row r="28" spans="1:9" ht="15.75" thickTop="1">
      <c r="A28" s="29">
        <v>15</v>
      </c>
      <c r="B28" s="21" t="s">
        <v>26</v>
      </c>
      <c r="C28" s="29" t="s">
        <v>17</v>
      </c>
      <c r="D28" s="30">
        <f>[2]Количествена_сметка!I104</f>
        <v>9</v>
      </c>
      <c r="E28" s="36"/>
      <c r="F28" s="37">
        <f t="shared" si="0"/>
        <v>0</v>
      </c>
    </row>
    <row r="29" spans="1:9" ht="25.5">
      <c r="A29" s="12">
        <v>16</v>
      </c>
      <c r="B29" s="13" t="s">
        <v>27</v>
      </c>
      <c r="C29" s="12" t="s">
        <v>9</v>
      </c>
      <c r="D29" s="30">
        <f>[2]Количествена_сметка!I105</f>
        <v>66</v>
      </c>
      <c r="E29" s="36"/>
      <c r="F29" s="37">
        <f t="shared" si="0"/>
        <v>0</v>
      </c>
    </row>
    <row r="30" spans="1:9" s="24" customFormat="1" ht="15.75">
      <c r="A30" s="42" t="s">
        <v>38</v>
      </c>
      <c r="B30" s="42"/>
      <c r="C30" s="42"/>
      <c r="D30" s="42"/>
      <c r="E30" s="38"/>
      <c r="F30" s="39">
        <f>SUM(F14:F29)</f>
        <v>0</v>
      </c>
    </row>
    <row r="31" spans="1:9" s="24" customFormat="1" ht="15.75">
      <c r="A31" s="42" t="s">
        <v>39</v>
      </c>
      <c r="B31" s="42"/>
      <c r="C31" s="42"/>
      <c r="D31" s="42"/>
      <c r="E31" s="38"/>
      <c r="F31" s="39">
        <f>F30*20%</f>
        <v>0</v>
      </c>
    </row>
    <row r="32" spans="1:9" s="24" customFormat="1" ht="15.75">
      <c r="A32" s="42" t="s">
        <v>40</v>
      </c>
      <c r="B32" s="42"/>
      <c r="C32" s="42"/>
      <c r="D32" s="42"/>
      <c r="E32" s="38"/>
      <c r="F32" s="39">
        <f>F30+F31</f>
        <v>0</v>
      </c>
    </row>
    <row r="33" spans="1:6" ht="15.75">
      <c r="A33" s="9"/>
      <c r="B33" s="9"/>
      <c r="C33" s="23"/>
      <c r="D33" s="9"/>
    </row>
    <row r="34" spans="1:6" ht="15.75">
      <c r="A34" s="9"/>
      <c r="B34" s="9"/>
      <c r="C34" s="23"/>
      <c r="D34" s="23"/>
    </row>
    <row r="35" spans="1:6" ht="15.75">
      <c r="A35" s="9"/>
      <c r="B35" s="9"/>
      <c r="C35" s="23"/>
      <c r="D35" s="23"/>
    </row>
    <row r="36" spans="1:6" ht="15.75">
      <c r="A36" s="9"/>
      <c r="B36" s="9" t="s">
        <v>41</v>
      </c>
      <c r="C36" s="23"/>
      <c r="D36" s="48" t="s">
        <v>43</v>
      </c>
      <c r="E36" s="48"/>
      <c r="F36" s="48"/>
    </row>
    <row r="37" spans="1:6" ht="15.75">
      <c r="A37" s="9"/>
      <c r="B37" s="9"/>
      <c r="C37" s="23"/>
      <c r="D37" s="9"/>
    </row>
    <row r="38" spans="1:6" ht="15.75">
      <c r="A38" s="9"/>
      <c r="B38" s="9"/>
      <c r="C38" s="23"/>
      <c r="D38" s="9"/>
    </row>
    <row r="39" spans="1:6" ht="15.75">
      <c r="A39" s="9"/>
      <c r="B39" s="9"/>
      <c r="C39" s="23"/>
      <c r="D39" s="9"/>
    </row>
    <row r="40" spans="1:6" ht="15.75">
      <c r="A40" s="9"/>
      <c r="B40" s="9"/>
      <c r="C40" s="23"/>
      <c r="D40" s="9"/>
    </row>
    <row r="41" spans="1:6" ht="15.75">
      <c r="A41" s="9"/>
      <c r="B41" s="9"/>
      <c r="C41" s="23"/>
      <c r="D41" s="9"/>
    </row>
    <row r="42" spans="1:6" ht="15.75">
      <c r="A42" s="9"/>
      <c r="B42" s="9"/>
      <c r="C42" s="23"/>
      <c r="D42" s="9"/>
    </row>
    <row r="43" spans="1:6" ht="15.75">
      <c r="A43" s="9"/>
      <c r="B43" s="9"/>
      <c r="C43" s="23"/>
      <c r="D43" s="9"/>
    </row>
    <row r="44" spans="1:6" ht="15.75">
      <c r="A44" s="9"/>
      <c r="B44" s="9"/>
      <c r="C44" s="23"/>
      <c r="D44" s="9"/>
    </row>
    <row r="45" spans="1:6" ht="15.75">
      <c r="A45" s="9"/>
      <c r="B45" s="9"/>
      <c r="C45" s="23"/>
      <c r="D45" s="9"/>
    </row>
    <row r="46" spans="1:6" ht="15.75">
      <c r="A46" s="9"/>
      <c r="B46" s="9"/>
      <c r="C46" s="23"/>
      <c r="D46" s="9"/>
    </row>
    <row r="47" spans="1:6" ht="15.75">
      <c r="A47" s="9"/>
      <c r="B47" s="9"/>
      <c r="C47" s="23"/>
      <c r="D47" s="9"/>
    </row>
    <row r="48" spans="1:6" ht="15.75">
      <c r="A48" s="9"/>
      <c r="B48" s="9"/>
      <c r="C48" s="23"/>
      <c r="D48" s="9"/>
    </row>
    <row r="49" spans="1:4" ht="15.75">
      <c r="A49" s="9"/>
      <c r="B49" s="9"/>
      <c r="C49" s="23"/>
      <c r="D49" s="9"/>
    </row>
    <row r="50" spans="1:4" ht="15.75">
      <c r="A50" s="9"/>
      <c r="B50" s="9"/>
      <c r="C50" s="23"/>
      <c r="D50" s="9"/>
    </row>
    <row r="51" spans="1:4" ht="15.75">
      <c r="A51" s="9"/>
      <c r="B51" s="9"/>
      <c r="C51" s="23"/>
      <c r="D51" s="9"/>
    </row>
    <row r="52" spans="1:4" ht="15.75">
      <c r="A52" s="9"/>
      <c r="B52" s="9"/>
      <c r="C52" s="23"/>
      <c r="D52" s="9"/>
    </row>
    <row r="53" spans="1:4" ht="15.75">
      <c r="A53" s="9"/>
      <c r="B53" s="9"/>
      <c r="C53" s="23"/>
      <c r="D53" s="9"/>
    </row>
    <row r="54" spans="1:4" ht="15.75">
      <c r="A54" s="9"/>
      <c r="B54" s="9"/>
      <c r="C54" s="23"/>
      <c r="D54" s="9"/>
    </row>
    <row r="55" spans="1:4" ht="15.75">
      <c r="A55" s="9"/>
      <c r="B55" s="9"/>
      <c r="C55" s="23"/>
      <c r="D55" s="9"/>
    </row>
    <row r="56" spans="1:4" ht="15.75">
      <c r="A56" s="9"/>
      <c r="B56" s="9"/>
      <c r="C56" s="23"/>
      <c r="D56" s="9"/>
    </row>
  </sheetData>
  <mergeCells count="15">
    <mergeCell ref="D36:F36"/>
    <mergeCell ref="A30:D30"/>
    <mergeCell ref="A31:D31"/>
    <mergeCell ref="A32:D32"/>
    <mergeCell ref="A3:F3"/>
    <mergeCell ref="A5:B5"/>
    <mergeCell ref="A6:B6"/>
    <mergeCell ref="A10:A11"/>
    <mergeCell ref="B10:B11"/>
    <mergeCell ref="C10:C11"/>
    <mergeCell ref="D10:D11"/>
    <mergeCell ref="F10:F11"/>
    <mergeCell ref="E10:E11"/>
    <mergeCell ref="A8:F8"/>
    <mergeCell ref="A9:F9"/>
  </mergeCells>
  <pageMargins left="0.7" right="0.33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workbookViewId="0">
      <selection activeCell="A9" sqref="A9:F9"/>
    </sheetView>
  </sheetViews>
  <sheetFormatPr defaultRowHeight="15"/>
  <cols>
    <col min="1" max="1" width="6.7109375" customWidth="1"/>
    <col min="2" max="2" width="41.85546875" customWidth="1"/>
    <col min="3" max="3" width="6.5703125" style="8" customWidth="1"/>
    <col min="4" max="4" width="10.85546875" customWidth="1"/>
    <col min="6" max="6" width="12.7109375" bestFit="1" customWidth="1"/>
    <col min="257" max="257" width="6.7109375" customWidth="1"/>
    <col min="258" max="258" width="47.42578125" customWidth="1"/>
    <col min="259" max="259" width="6.5703125" customWidth="1"/>
    <col min="260" max="260" width="15" customWidth="1"/>
    <col min="513" max="513" width="6.7109375" customWidth="1"/>
    <col min="514" max="514" width="47.42578125" customWidth="1"/>
    <col min="515" max="515" width="6.5703125" customWidth="1"/>
    <col min="516" max="516" width="15" customWidth="1"/>
    <col min="769" max="769" width="6.7109375" customWidth="1"/>
    <col min="770" max="770" width="47.42578125" customWidth="1"/>
    <col min="771" max="771" width="6.5703125" customWidth="1"/>
    <col min="772" max="772" width="15" customWidth="1"/>
    <col min="1025" max="1025" width="6.7109375" customWidth="1"/>
    <col min="1026" max="1026" width="47.42578125" customWidth="1"/>
    <col min="1027" max="1027" width="6.5703125" customWidth="1"/>
    <col min="1028" max="1028" width="15" customWidth="1"/>
    <col min="1281" max="1281" width="6.7109375" customWidth="1"/>
    <col min="1282" max="1282" width="47.42578125" customWidth="1"/>
    <col min="1283" max="1283" width="6.5703125" customWidth="1"/>
    <col min="1284" max="1284" width="15" customWidth="1"/>
    <col min="1537" max="1537" width="6.7109375" customWidth="1"/>
    <col min="1538" max="1538" width="47.42578125" customWidth="1"/>
    <col min="1539" max="1539" width="6.5703125" customWidth="1"/>
    <col min="1540" max="1540" width="15" customWidth="1"/>
    <col min="1793" max="1793" width="6.7109375" customWidth="1"/>
    <col min="1794" max="1794" width="47.42578125" customWidth="1"/>
    <col min="1795" max="1795" width="6.5703125" customWidth="1"/>
    <col min="1796" max="1796" width="15" customWidth="1"/>
    <col min="2049" max="2049" width="6.7109375" customWidth="1"/>
    <col min="2050" max="2050" width="47.42578125" customWidth="1"/>
    <col min="2051" max="2051" width="6.5703125" customWidth="1"/>
    <col min="2052" max="2052" width="15" customWidth="1"/>
    <col min="2305" max="2305" width="6.7109375" customWidth="1"/>
    <col min="2306" max="2306" width="47.42578125" customWidth="1"/>
    <col min="2307" max="2307" width="6.5703125" customWidth="1"/>
    <col min="2308" max="2308" width="15" customWidth="1"/>
    <col min="2561" max="2561" width="6.7109375" customWidth="1"/>
    <col min="2562" max="2562" width="47.42578125" customWidth="1"/>
    <col min="2563" max="2563" width="6.5703125" customWidth="1"/>
    <col min="2564" max="2564" width="15" customWidth="1"/>
    <col min="2817" max="2817" width="6.7109375" customWidth="1"/>
    <col min="2818" max="2818" width="47.42578125" customWidth="1"/>
    <col min="2819" max="2819" width="6.5703125" customWidth="1"/>
    <col min="2820" max="2820" width="15" customWidth="1"/>
    <col min="3073" max="3073" width="6.7109375" customWidth="1"/>
    <col min="3074" max="3074" width="47.42578125" customWidth="1"/>
    <col min="3075" max="3075" width="6.5703125" customWidth="1"/>
    <col min="3076" max="3076" width="15" customWidth="1"/>
    <col min="3329" max="3329" width="6.7109375" customWidth="1"/>
    <col min="3330" max="3330" width="47.42578125" customWidth="1"/>
    <col min="3331" max="3331" width="6.5703125" customWidth="1"/>
    <col min="3332" max="3332" width="15" customWidth="1"/>
    <col min="3585" max="3585" width="6.7109375" customWidth="1"/>
    <col min="3586" max="3586" width="47.42578125" customWidth="1"/>
    <col min="3587" max="3587" width="6.5703125" customWidth="1"/>
    <col min="3588" max="3588" width="15" customWidth="1"/>
    <col min="3841" max="3841" width="6.7109375" customWidth="1"/>
    <col min="3842" max="3842" width="47.42578125" customWidth="1"/>
    <col min="3843" max="3843" width="6.5703125" customWidth="1"/>
    <col min="3844" max="3844" width="15" customWidth="1"/>
    <col min="4097" max="4097" width="6.7109375" customWidth="1"/>
    <col min="4098" max="4098" width="47.42578125" customWidth="1"/>
    <col min="4099" max="4099" width="6.5703125" customWidth="1"/>
    <col min="4100" max="4100" width="15" customWidth="1"/>
    <col min="4353" max="4353" width="6.7109375" customWidth="1"/>
    <col min="4354" max="4354" width="47.42578125" customWidth="1"/>
    <col min="4355" max="4355" width="6.5703125" customWidth="1"/>
    <col min="4356" max="4356" width="15" customWidth="1"/>
    <col min="4609" max="4609" width="6.7109375" customWidth="1"/>
    <col min="4610" max="4610" width="47.42578125" customWidth="1"/>
    <col min="4611" max="4611" width="6.5703125" customWidth="1"/>
    <col min="4612" max="4612" width="15" customWidth="1"/>
    <col min="4865" max="4865" width="6.7109375" customWidth="1"/>
    <col min="4866" max="4866" width="47.42578125" customWidth="1"/>
    <col min="4867" max="4867" width="6.5703125" customWidth="1"/>
    <col min="4868" max="4868" width="15" customWidth="1"/>
    <col min="5121" max="5121" width="6.7109375" customWidth="1"/>
    <col min="5122" max="5122" width="47.42578125" customWidth="1"/>
    <col min="5123" max="5123" width="6.5703125" customWidth="1"/>
    <col min="5124" max="5124" width="15" customWidth="1"/>
    <col min="5377" max="5377" width="6.7109375" customWidth="1"/>
    <col min="5378" max="5378" width="47.42578125" customWidth="1"/>
    <col min="5379" max="5379" width="6.5703125" customWidth="1"/>
    <col min="5380" max="5380" width="15" customWidth="1"/>
    <col min="5633" max="5633" width="6.7109375" customWidth="1"/>
    <col min="5634" max="5634" width="47.42578125" customWidth="1"/>
    <col min="5635" max="5635" width="6.5703125" customWidth="1"/>
    <col min="5636" max="5636" width="15" customWidth="1"/>
    <col min="5889" max="5889" width="6.7109375" customWidth="1"/>
    <col min="5890" max="5890" width="47.42578125" customWidth="1"/>
    <col min="5891" max="5891" width="6.5703125" customWidth="1"/>
    <col min="5892" max="5892" width="15" customWidth="1"/>
    <col min="6145" max="6145" width="6.7109375" customWidth="1"/>
    <col min="6146" max="6146" width="47.42578125" customWidth="1"/>
    <col min="6147" max="6147" width="6.5703125" customWidth="1"/>
    <col min="6148" max="6148" width="15" customWidth="1"/>
    <col min="6401" max="6401" width="6.7109375" customWidth="1"/>
    <col min="6402" max="6402" width="47.42578125" customWidth="1"/>
    <col min="6403" max="6403" width="6.5703125" customWidth="1"/>
    <col min="6404" max="6404" width="15" customWidth="1"/>
    <col min="6657" max="6657" width="6.7109375" customWidth="1"/>
    <col min="6658" max="6658" width="47.42578125" customWidth="1"/>
    <col min="6659" max="6659" width="6.5703125" customWidth="1"/>
    <col min="6660" max="6660" width="15" customWidth="1"/>
    <col min="6913" max="6913" width="6.7109375" customWidth="1"/>
    <col min="6914" max="6914" width="47.42578125" customWidth="1"/>
    <col min="6915" max="6915" width="6.5703125" customWidth="1"/>
    <col min="6916" max="6916" width="15" customWidth="1"/>
    <col min="7169" max="7169" width="6.7109375" customWidth="1"/>
    <col min="7170" max="7170" width="47.42578125" customWidth="1"/>
    <col min="7171" max="7171" width="6.5703125" customWidth="1"/>
    <col min="7172" max="7172" width="15" customWidth="1"/>
    <col min="7425" max="7425" width="6.7109375" customWidth="1"/>
    <col min="7426" max="7426" width="47.42578125" customWidth="1"/>
    <col min="7427" max="7427" width="6.5703125" customWidth="1"/>
    <col min="7428" max="7428" width="15" customWidth="1"/>
    <col min="7681" max="7681" width="6.7109375" customWidth="1"/>
    <col min="7682" max="7682" width="47.42578125" customWidth="1"/>
    <col min="7683" max="7683" width="6.5703125" customWidth="1"/>
    <col min="7684" max="7684" width="15" customWidth="1"/>
    <col min="7937" max="7937" width="6.7109375" customWidth="1"/>
    <col min="7938" max="7938" width="47.42578125" customWidth="1"/>
    <col min="7939" max="7939" width="6.5703125" customWidth="1"/>
    <col min="7940" max="7940" width="15" customWidth="1"/>
    <col min="8193" max="8193" width="6.7109375" customWidth="1"/>
    <col min="8194" max="8194" width="47.42578125" customWidth="1"/>
    <col min="8195" max="8195" width="6.5703125" customWidth="1"/>
    <col min="8196" max="8196" width="15" customWidth="1"/>
    <col min="8449" max="8449" width="6.7109375" customWidth="1"/>
    <col min="8450" max="8450" width="47.42578125" customWidth="1"/>
    <col min="8451" max="8451" width="6.5703125" customWidth="1"/>
    <col min="8452" max="8452" width="15" customWidth="1"/>
    <col min="8705" max="8705" width="6.7109375" customWidth="1"/>
    <col min="8706" max="8706" width="47.42578125" customWidth="1"/>
    <col min="8707" max="8707" width="6.5703125" customWidth="1"/>
    <col min="8708" max="8708" width="15" customWidth="1"/>
    <col min="8961" max="8961" width="6.7109375" customWidth="1"/>
    <col min="8962" max="8962" width="47.42578125" customWidth="1"/>
    <col min="8963" max="8963" width="6.5703125" customWidth="1"/>
    <col min="8964" max="8964" width="15" customWidth="1"/>
    <col min="9217" max="9217" width="6.7109375" customWidth="1"/>
    <col min="9218" max="9218" width="47.42578125" customWidth="1"/>
    <col min="9219" max="9219" width="6.5703125" customWidth="1"/>
    <col min="9220" max="9220" width="15" customWidth="1"/>
    <col min="9473" max="9473" width="6.7109375" customWidth="1"/>
    <col min="9474" max="9474" width="47.42578125" customWidth="1"/>
    <col min="9475" max="9475" width="6.5703125" customWidth="1"/>
    <col min="9476" max="9476" width="15" customWidth="1"/>
    <col min="9729" max="9729" width="6.7109375" customWidth="1"/>
    <col min="9730" max="9730" width="47.42578125" customWidth="1"/>
    <col min="9731" max="9731" width="6.5703125" customWidth="1"/>
    <col min="9732" max="9732" width="15" customWidth="1"/>
    <col min="9985" max="9985" width="6.7109375" customWidth="1"/>
    <col min="9986" max="9986" width="47.42578125" customWidth="1"/>
    <col min="9987" max="9987" width="6.5703125" customWidth="1"/>
    <col min="9988" max="9988" width="15" customWidth="1"/>
    <col min="10241" max="10241" width="6.7109375" customWidth="1"/>
    <col min="10242" max="10242" width="47.42578125" customWidth="1"/>
    <col min="10243" max="10243" width="6.5703125" customWidth="1"/>
    <col min="10244" max="10244" width="15" customWidth="1"/>
    <col min="10497" max="10497" width="6.7109375" customWidth="1"/>
    <col min="10498" max="10498" width="47.42578125" customWidth="1"/>
    <col min="10499" max="10499" width="6.5703125" customWidth="1"/>
    <col min="10500" max="10500" width="15" customWidth="1"/>
    <col min="10753" max="10753" width="6.7109375" customWidth="1"/>
    <col min="10754" max="10754" width="47.42578125" customWidth="1"/>
    <col min="10755" max="10755" width="6.5703125" customWidth="1"/>
    <col min="10756" max="10756" width="15" customWidth="1"/>
    <col min="11009" max="11009" width="6.7109375" customWidth="1"/>
    <col min="11010" max="11010" width="47.42578125" customWidth="1"/>
    <col min="11011" max="11011" width="6.5703125" customWidth="1"/>
    <col min="11012" max="11012" width="15" customWidth="1"/>
    <col min="11265" max="11265" width="6.7109375" customWidth="1"/>
    <col min="11266" max="11266" width="47.42578125" customWidth="1"/>
    <col min="11267" max="11267" width="6.5703125" customWidth="1"/>
    <col min="11268" max="11268" width="15" customWidth="1"/>
    <col min="11521" max="11521" width="6.7109375" customWidth="1"/>
    <col min="11522" max="11522" width="47.42578125" customWidth="1"/>
    <col min="11523" max="11523" width="6.5703125" customWidth="1"/>
    <col min="11524" max="11524" width="15" customWidth="1"/>
    <col min="11777" max="11777" width="6.7109375" customWidth="1"/>
    <col min="11778" max="11778" width="47.42578125" customWidth="1"/>
    <col min="11779" max="11779" width="6.5703125" customWidth="1"/>
    <col min="11780" max="11780" width="15" customWidth="1"/>
    <col min="12033" max="12033" width="6.7109375" customWidth="1"/>
    <col min="12034" max="12034" width="47.42578125" customWidth="1"/>
    <col min="12035" max="12035" width="6.5703125" customWidth="1"/>
    <col min="12036" max="12036" width="15" customWidth="1"/>
    <col min="12289" max="12289" width="6.7109375" customWidth="1"/>
    <col min="12290" max="12290" width="47.42578125" customWidth="1"/>
    <col min="12291" max="12291" width="6.5703125" customWidth="1"/>
    <col min="12292" max="12292" width="15" customWidth="1"/>
    <col min="12545" max="12545" width="6.7109375" customWidth="1"/>
    <col min="12546" max="12546" width="47.42578125" customWidth="1"/>
    <col min="12547" max="12547" width="6.5703125" customWidth="1"/>
    <col min="12548" max="12548" width="15" customWidth="1"/>
    <col min="12801" max="12801" width="6.7109375" customWidth="1"/>
    <col min="12802" max="12802" width="47.42578125" customWidth="1"/>
    <col min="12803" max="12803" width="6.5703125" customWidth="1"/>
    <col min="12804" max="12804" width="15" customWidth="1"/>
    <col min="13057" max="13057" width="6.7109375" customWidth="1"/>
    <col min="13058" max="13058" width="47.42578125" customWidth="1"/>
    <col min="13059" max="13059" width="6.5703125" customWidth="1"/>
    <col min="13060" max="13060" width="15" customWidth="1"/>
    <col min="13313" max="13313" width="6.7109375" customWidth="1"/>
    <col min="13314" max="13314" width="47.42578125" customWidth="1"/>
    <col min="13315" max="13315" width="6.5703125" customWidth="1"/>
    <col min="13316" max="13316" width="15" customWidth="1"/>
    <col min="13569" max="13569" width="6.7109375" customWidth="1"/>
    <col min="13570" max="13570" width="47.42578125" customWidth="1"/>
    <col min="13571" max="13571" width="6.5703125" customWidth="1"/>
    <col min="13572" max="13572" width="15" customWidth="1"/>
    <col min="13825" max="13825" width="6.7109375" customWidth="1"/>
    <col min="13826" max="13826" width="47.42578125" customWidth="1"/>
    <col min="13827" max="13827" width="6.5703125" customWidth="1"/>
    <col min="13828" max="13828" width="15" customWidth="1"/>
    <col min="14081" max="14081" width="6.7109375" customWidth="1"/>
    <col min="14082" max="14082" width="47.42578125" customWidth="1"/>
    <col min="14083" max="14083" width="6.5703125" customWidth="1"/>
    <col min="14084" max="14084" width="15" customWidth="1"/>
    <col min="14337" max="14337" width="6.7109375" customWidth="1"/>
    <col min="14338" max="14338" width="47.42578125" customWidth="1"/>
    <col min="14339" max="14339" width="6.5703125" customWidth="1"/>
    <col min="14340" max="14340" width="15" customWidth="1"/>
    <col min="14593" max="14593" width="6.7109375" customWidth="1"/>
    <col min="14594" max="14594" width="47.42578125" customWidth="1"/>
    <col min="14595" max="14595" width="6.5703125" customWidth="1"/>
    <col min="14596" max="14596" width="15" customWidth="1"/>
    <col min="14849" max="14849" width="6.7109375" customWidth="1"/>
    <col min="14850" max="14850" width="47.42578125" customWidth="1"/>
    <col min="14851" max="14851" width="6.5703125" customWidth="1"/>
    <col min="14852" max="14852" width="15" customWidth="1"/>
    <col min="15105" max="15105" width="6.7109375" customWidth="1"/>
    <col min="15106" max="15106" width="47.42578125" customWidth="1"/>
    <col min="15107" max="15107" width="6.5703125" customWidth="1"/>
    <col min="15108" max="15108" width="15" customWidth="1"/>
    <col min="15361" max="15361" width="6.7109375" customWidth="1"/>
    <col min="15362" max="15362" width="47.42578125" customWidth="1"/>
    <col min="15363" max="15363" width="6.5703125" customWidth="1"/>
    <col min="15364" max="15364" width="15" customWidth="1"/>
    <col min="15617" max="15617" width="6.7109375" customWidth="1"/>
    <col min="15618" max="15618" width="47.42578125" customWidth="1"/>
    <col min="15619" max="15619" width="6.5703125" customWidth="1"/>
    <col min="15620" max="15620" width="15" customWidth="1"/>
    <col min="15873" max="15873" width="6.7109375" customWidth="1"/>
    <col min="15874" max="15874" width="47.42578125" customWidth="1"/>
    <col min="15875" max="15875" width="6.5703125" customWidth="1"/>
    <col min="15876" max="15876" width="15" customWidth="1"/>
    <col min="16129" max="16129" width="6.7109375" customWidth="1"/>
    <col min="16130" max="16130" width="47.42578125" customWidth="1"/>
    <col min="16131" max="16131" width="6.5703125" customWidth="1"/>
    <col min="16132" max="16132" width="15" customWidth="1"/>
  </cols>
  <sheetData>
    <row r="2" spans="1:11" ht="18">
      <c r="A2" s="1" t="s">
        <v>0</v>
      </c>
      <c r="B2" s="1"/>
      <c r="C2" s="2"/>
      <c r="D2" s="3"/>
    </row>
    <row r="3" spans="1:11" ht="18">
      <c r="A3" s="51" t="s">
        <v>30</v>
      </c>
      <c r="B3" s="51"/>
      <c r="C3" s="51"/>
      <c r="D3" s="51"/>
      <c r="E3" s="51"/>
      <c r="F3" s="51"/>
      <c r="G3" s="51"/>
      <c r="H3" s="51"/>
    </row>
    <row r="4" spans="1:11" ht="18">
      <c r="A4" s="51" t="s">
        <v>31</v>
      </c>
      <c r="B4" s="51"/>
      <c r="C4" s="51"/>
      <c r="D4" s="51"/>
      <c r="E4" s="51"/>
      <c r="F4" s="51"/>
      <c r="G4" s="51"/>
      <c r="H4" s="51"/>
    </row>
    <row r="5" spans="1:11" ht="18">
      <c r="A5" s="5"/>
      <c r="B5" s="5"/>
      <c r="C5" s="5"/>
    </row>
    <row r="6" spans="1:11" ht="18">
      <c r="A6" s="47" t="s">
        <v>1</v>
      </c>
      <c r="B6" s="47"/>
      <c r="C6" s="6"/>
    </row>
    <row r="7" spans="1:11" ht="18">
      <c r="A7" s="48" t="s">
        <v>2</v>
      </c>
      <c r="B7" s="48"/>
      <c r="C7" s="6"/>
    </row>
    <row r="8" spans="1:11" ht="15.75">
      <c r="A8" s="7"/>
      <c r="B8" s="7"/>
    </row>
    <row r="9" spans="1:11" ht="81" customHeight="1">
      <c r="A9" s="52" t="s">
        <v>42</v>
      </c>
      <c r="B9" s="53"/>
      <c r="C9" s="53"/>
      <c r="D9" s="53"/>
      <c r="E9" s="53"/>
      <c r="F9" s="53"/>
    </row>
    <row r="10" spans="1:11">
      <c r="A10" s="35"/>
      <c r="B10" s="35"/>
      <c r="C10" s="41"/>
      <c r="D10" s="35"/>
      <c r="E10" s="35"/>
      <c r="F10" s="35"/>
    </row>
    <row r="11" spans="1:11" ht="15.75" customHeight="1">
      <c r="A11" s="45" t="s">
        <v>3</v>
      </c>
      <c r="B11" s="49" t="s">
        <v>4</v>
      </c>
      <c r="C11" s="45" t="s">
        <v>5</v>
      </c>
      <c r="D11" s="44" t="s">
        <v>6</v>
      </c>
      <c r="E11" s="45" t="s">
        <v>36</v>
      </c>
      <c r="F11" s="45" t="s">
        <v>37</v>
      </c>
    </row>
    <row r="12" spans="1:11" ht="45" customHeight="1">
      <c r="A12" s="45"/>
      <c r="B12" s="50"/>
      <c r="C12" s="45"/>
      <c r="D12" s="44"/>
      <c r="E12" s="46"/>
      <c r="F12" s="46"/>
      <c r="J12" s="9"/>
    </row>
    <row r="13" spans="1:11">
      <c r="A13" s="10">
        <v>1</v>
      </c>
      <c r="B13" s="10">
        <v>2</v>
      </c>
      <c r="C13" s="10">
        <v>3</v>
      </c>
      <c r="D13" s="32">
        <v>4</v>
      </c>
      <c r="E13" s="10"/>
      <c r="F13" s="10"/>
    </row>
    <row r="14" spans="1:11">
      <c r="A14" s="10"/>
      <c r="B14" s="11"/>
      <c r="C14" s="10"/>
      <c r="D14" s="33"/>
      <c r="E14" s="35"/>
      <c r="F14" s="35"/>
    </row>
    <row r="15" spans="1:11" ht="26.25" thickBot="1">
      <c r="A15" s="12">
        <v>1</v>
      </c>
      <c r="B15" s="13" t="s">
        <v>7</v>
      </c>
      <c r="C15" s="12" t="s">
        <v>8</v>
      </c>
      <c r="D15" s="34">
        <f>[3]Количествена_сметка!I15</f>
        <v>1156</v>
      </c>
      <c r="E15" s="36"/>
      <c r="F15" s="37">
        <f>D15*E15</f>
        <v>0</v>
      </c>
      <c r="K15" s="9"/>
    </row>
    <row r="16" spans="1:11" ht="27" thickTop="1" thickBot="1">
      <c r="A16" s="17">
        <v>2</v>
      </c>
      <c r="B16" s="18" t="s">
        <v>34</v>
      </c>
      <c r="C16" s="19" t="s">
        <v>11</v>
      </c>
      <c r="D16" s="34">
        <f>[3]Количествена_сметка!I30</f>
        <v>302</v>
      </c>
      <c r="E16" s="36"/>
      <c r="F16" s="37">
        <f t="shared" ref="F16:F30" si="0">D16*E16</f>
        <v>0</v>
      </c>
    </row>
    <row r="17" spans="1:9" ht="65.25" thickTop="1" thickBot="1">
      <c r="A17" s="14">
        <v>3</v>
      </c>
      <c r="B17" s="15" t="s">
        <v>12</v>
      </c>
      <c r="C17" s="14" t="s">
        <v>10</v>
      </c>
      <c r="D17" s="34">
        <f>[3]Количествена_сметка!I37</f>
        <v>66</v>
      </c>
      <c r="E17" s="36"/>
      <c r="F17" s="37">
        <f t="shared" si="0"/>
        <v>0</v>
      </c>
    </row>
    <row r="18" spans="1:9" ht="27" thickTop="1" thickBot="1">
      <c r="A18" s="20">
        <v>4</v>
      </c>
      <c r="B18" s="15" t="s">
        <v>14</v>
      </c>
      <c r="C18" s="14" t="s">
        <v>8</v>
      </c>
      <c r="D18" s="34">
        <f>[3]Количествена_сметка!I51</f>
        <v>1204</v>
      </c>
      <c r="E18" s="36"/>
      <c r="F18" s="37">
        <f t="shared" si="0"/>
        <v>0</v>
      </c>
    </row>
    <row r="19" spans="1:9" ht="27" thickTop="1" thickBot="1">
      <c r="A19" s="17">
        <v>5</v>
      </c>
      <c r="B19" s="18" t="s">
        <v>15</v>
      </c>
      <c r="C19" s="17" t="s">
        <v>10</v>
      </c>
      <c r="D19" s="34">
        <f>[3]Количествена_сметка!I66</f>
        <v>262</v>
      </c>
      <c r="E19" s="36"/>
      <c r="F19" s="37">
        <f t="shared" si="0"/>
        <v>0</v>
      </c>
    </row>
    <row r="20" spans="1:9" ht="16.5" thickTop="1" thickBot="1">
      <c r="A20" s="17">
        <v>6</v>
      </c>
      <c r="B20" s="22" t="s">
        <v>16</v>
      </c>
      <c r="C20" s="17" t="s">
        <v>17</v>
      </c>
      <c r="D20" s="34">
        <f>[3]Количествена_сметка!I79</f>
        <v>7</v>
      </c>
      <c r="E20" s="36"/>
      <c r="F20" s="37">
        <f t="shared" si="0"/>
        <v>0</v>
      </c>
    </row>
    <row r="21" spans="1:9" ht="16.5" thickTop="1" thickBot="1">
      <c r="A21" s="17">
        <v>7</v>
      </c>
      <c r="B21" s="22" t="s">
        <v>18</v>
      </c>
      <c r="C21" s="17" t="s">
        <v>17</v>
      </c>
      <c r="D21" s="34">
        <f>[3]Количествена_сметка!I80</f>
        <v>11</v>
      </c>
      <c r="E21" s="36"/>
      <c r="F21" s="37">
        <f t="shared" si="0"/>
        <v>0</v>
      </c>
    </row>
    <row r="22" spans="1:9" ht="16.5" thickTop="1" thickBot="1">
      <c r="A22" s="14">
        <v>8</v>
      </c>
      <c r="B22" s="16" t="s">
        <v>19</v>
      </c>
      <c r="C22" s="14" t="s">
        <v>9</v>
      </c>
      <c r="D22" s="34">
        <f>[3]Количествена_сметка!I84</f>
        <v>4182</v>
      </c>
      <c r="E22" s="36"/>
      <c r="F22" s="37">
        <f t="shared" si="0"/>
        <v>0</v>
      </c>
    </row>
    <row r="23" spans="1:9" ht="16.5" thickTop="1" thickBot="1">
      <c r="A23" s="14">
        <v>9</v>
      </c>
      <c r="B23" s="16" t="s">
        <v>20</v>
      </c>
      <c r="C23" s="14" t="s">
        <v>9</v>
      </c>
      <c r="D23" s="34">
        <f>[3]Количествена_сметка!I87</f>
        <v>3884</v>
      </c>
      <c r="E23" s="36"/>
      <c r="F23" s="37">
        <f t="shared" si="0"/>
        <v>0</v>
      </c>
    </row>
    <row r="24" spans="1:9" ht="27" thickTop="1" thickBot="1">
      <c r="A24" s="17">
        <v>10</v>
      </c>
      <c r="B24" s="18" t="s">
        <v>21</v>
      </c>
      <c r="C24" s="17" t="s">
        <v>9</v>
      </c>
      <c r="D24" s="34">
        <f>[3]Количествена_сметка!I88</f>
        <v>766</v>
      </c>
      <c r="E24" s="36"/>
      <c r="F24" s="37">
        <f t="shared" si="0"/>
        <v>0</v>
      </c>
    </row>
    <row r="25" spans="1:9" ht="65.25" thickTop="1" thickBot="1">
      <c r="A25" s="17">
        <v>11</v>
      </c>
      <c r="B25" s="18" t="s">
        <v>22</v>
      </c>
      <c r="C25" s="17" t="s">
        <v>9</v>
      </c>
      <c r="D25" s="34">
        <f>[3]Количествена_сметка!I96</f>
        <v>644</v>
      </c>
      <c r="E25" s="36"/>
      <c r="F25" s="37">
        <f t="shared" si="0"/>
        <v>0</v>
      </c>
    </row>
    <row r="26" spans="1:9" ht="39.75" thickTop="1" thickBot="1">
      <c r="A26" s="14">
        <v>12</v>
      </c>
      <c r="B26" s="15" t="s">
        <v>23</v>
      </c>
      <c r="C26" s="14" t="s">
        <v>11</v>
      </c>
      <c r="D26" s="34">
        <f>[3]Количествена_сметка!I101</f>
        <v>614</v>
      </c>
      <c r="E26" s="36"/>
      <c r="F26" s="37">
        <f t="shared" si="0"/>
        <v>0</v>
      </c>
    </row>
    <row r="27" spans="1:9" ht="27" thickTop="1" thickBot="1">
      <c r="A27" s="14">
        <v>13</v>
      </c>
      <c r="B27" s="21" t="s">
        <v>24</v>
      </c>
      <c r="C27" s="14" t="s">
        <v>11</v>
      </c>
      <c r="D27" s="34">
        <f>[3]Количествена_сметка!I105</f>
        <v>391</v>
      </c>
      <c r="E27" s="36"/>
      <c r="F27" s="37">
        <f t="shared" si="0"/>
        <v>0</v>
      </c>
      <c r="I27" s="8"/>
    </row>
    <row r="28" spans="1:9" ht="51.75" thickTop="1">
      <c r="A28" s="29">
        <v>14</v>
      </c>
      <c r="B28" s="21" t="s">
        <v>25</v>
      </c>
      <c r="C28" s="29" t="s">
        <v>17</v>
      </c>
      <c r="D28" s="34">
        <v>26</v>
      </c>
      <c r="E28" s="36"/>
      <c r="F28" s="37">
        <f t="shared" si="0"/>
        <v>0</v>
      </c>
    </row>
    <row r="29" spans="1:9">
      <c r="A29" s="12">
        <v>15</v>
      </c>
      <c r="B29" s="13" t="s">
        <v>26</v>
      </c>
      <c r="C29" s="12" t="s">
        <v>17</v>
      </c>
      <c r="D29" s="34">
        <f>[3]Количествена_сметка!I108</f>
        <v>26</v>
      </c>
      <c r="E29" s="36"/>
      <c r="F29" s="37">
        <f t="shared" si="0"/>
        <v>0</v>
      </c>
    </row>
    <row r="30" spans="1:9" ht="25.5">
      <c r="A30" s="12">
        <v>16</v>
      </c>
      <c r="B30" s="13" t="s">
        <v>27</v>
      </c>
      <c r="C30" s="12" t="s">
        <v>9</v>
      </c>
      <c r="D30" s="34">
        <f>[3]Количествена_сметка!I109</f>
        <v>157</v>
      </c>
      <c r="E30" s="36"/>
      <c r="F30" s="37">
        <f t="shared" si="0"/>
        <v>0</v>
      </c>
    </row>
    <row r="31" spans="1:9" s="24" customFormat="1" ht="15.75">
      <c r="A31" s="42" t="s">
        <v>38</v>
      </c>
      <c r="B31" s="42"/>
      <c r="C31" s="42"/>
      <c r="D31" s="42"/>
      <c r="E31" s="38"/>
      <c r="F31" s="39">
        <f>SUM(F15:F30)</f>
        <v>0</v>
      </c>
    </row>
    <row r="32" spans="1:9" s="24" customFormat="1" ht="15.75">
      <c r="A32" s="42" t="s">
        <v>39</v>
      </c>
      <c r="B32" s="42"/>
      <c r="C32" s="42"/>
      <c r="D32" s="42"/>
      <c r="E32" s="38"/>
      <c r="F32" s="39">
        <f>F31*20%</f>
        <v>0</v>
      </c>
    </row>
    <row r="33" spans="1:6" s="24" customFormat="1" ht="15.75">
      <c r="A33" s="42" t="s">
        <v>40</v>
      </c>
      <c r="B33" s="42"/>
      <c r="C33" s="42"/>
      <c r="D33" s="42"/>
      <c r="E33" s="38"/>
      <c r="F33" s="39">
        <f>F31+F32</f>
        <v>0</v>
      </c>
    </row>
    <row r="34" spans="1:6" ht="15.75">
      <c r="A34" s="9"/>
      <c r="B34" s="9"/>
      <c r="C34" s="23"/>
      <c r="D34" s="9"/>
    </row>
    <row r="35" spans="1:6" ht="15.75">
      <c r="A35" s="9"/>
      <c r="B35" s="9"/>
      <c r="C35" s="23"/>
      <c r="D35" s="23"/>
    </row>
    <row r="36" spans="1:6" ht="15.75">
      <c r="A36" s="9"/>
      <c r="B36" s="9"/>
      <c r="C36" s="23"/>
      <c r="D36" s="23"/>
    </row>
    <row r="37" spans="1:6" ht="15.75">
      <c r="A37" s="9"/>
      <c r="B37" s="9" t="s">
        <v>41</v>
      </c>
      <c r="C37" s="23"/>
      <c r="D37" s="48" t="s">
        <v>43</v>
      </c>
      <c r="E37" s="48"/>
      <c r="F37" s="48"/>
    </row>
    <row r="38" spans="1:6" ht="15.75">
      <c r="A38" s="9"/>
      <c r="B38" s="9"/>
      <c r="C38" s="23"/>
      <c r="D38" s="9"/>
    </row>
    <row r="39" spans="1:6" ht="15.75">
      <c r="A39" s="9"/>
      <c r="B39" s="9"/>
      <c r="C39" s="23"/>
      <c r="D39" s="9"/>
    </row>
    <row r="40" spans="1:6" ht="15.75">
      <c r="A40" s="9"/>
      <c r="B40" s="9"/>
      <c r="C40" s="23"/>
      <c r="D40" s="9"/>
    </row>
    <row r="41" spans="1:6" ht="15.75">
      <c r="A41" s="9"/>
      <c r="B41" s="9"/>
      <c r="C41" s="23"/>
      <c r="D41" s="9"/>
    </row>
    <row r="42" spans="1:6" ht="15.75">
      <c r="A42" s="9"/>
      <c r="B42" s="9"/>
      <c r="C42" s="23"/>
      <c r="D42" s="9"/>
    </row>
    <row r="43" spans="1:6" ht="15.75">
      <c r="A43" s="9"/>
      <c r="B43" s="9"/>
      <c r="C43" s="23"/>
      <c r="D43" s="9"/>
    </row>
    <row r="44" spans="1:6" ht="15.75">
      <c r="A44" s="9"/>
      <c r="B44" s="9"/>
      <c r="C44" s="23"/>
      <c r="D44" s="9"/>
    </row>
    <row r="45" spans="1:6" ht="15.75">
      <c r="A45" s="9"/>
      <c r="B45" s="9"/>
      <c r="C45" s="23"/>
      <c r="D45" s="9"/>
    </row>
    <row r="46" spans="1:6" ht="15.75">
      <c r="A46" s="9"/>
      <c r="B46" s="9"/>
      <c r="C46" s="23"/>
      <c r="D46" s="9"/>
    </row>
    <row r="47" spans="1:6" ht="15.75">
      <c r="A47" s="9"/>
      <c r="B47" s="9"/>
      <c r="C47" s="23"/>
      <c r="D47" s="9"/>
    </row>
    <row r="48" spans="1:6" ht="15.75">
      <c r="A48" s="9"/>
      <c r="B48" s="9"/>
      <c r="C48" s="23"/>
      <c r="D48" s="9"/>
    </row>
    <row r="49" spans="1:4" ht="15.75">
      <c r="A49" s="9"/>
      <c r="B49" s="9"/>
      <c r="C49" s="23"/>
      <c r="D49" s="9"/>
    </row>
    <row r="50" spans="1:4" ht="15.75">
      <c r="A50" s="9"/>
      <c r="B50" s="9"/>
      <c r="C50" s="23"/>
      <c r="D50" s="9"/>
    </row>
    <row r="51" spans="1:4" ht="15.75">
      <c r="A51" s="9"/>
      <c r="B51" s="9"/>
      <c r="C51" s="23"/>
      <c r="D51" s="9"/>
    </row>
    <row r="52" spans="1:4" ht="15.75">
      <c r="A52" s="9"/>
      <c r="B52" s="9"/>
      <c r="C52" s="23"/>
      <c r="D52" s="9"/>
    </row>
    <row r="53" spans="1:4" ht="15.75">
      <c r="A53" s="9"/>
      <c r="B53" s="9"/>
      <c r="C53" s="23"/>
      <c r="D53" s="9"/>
    </row>
    <row r="54" spans="1:4" ht="15.75">
      <c r="A54" s="9"/>
      <c r="B54" s="9"/>
      <c r="C54" s="23"/>
      <c r="D54" s="9"/>
    </row>
    <row r="55" spans="1:4" ht="15.75">
      <c r="A55" s="9"/>
      <c r="B55" s="9"/>
      <c r="C55" s="23"/>
      <c r="D55" s="9"/>
    </row>
    <row r="56" spans="1:4" ht="15.75">
      <c r="A56" s="9"/>
      <c r="B56" s="9"/>
      <c r="C56" s="23"/>
      <c r="D56" s="9"/>
    </row>
    <row r="57" spans="1:4" ht="15.75">
      <c r="A57" s="9"/>
      <c r="B57" s="9"/>
      <c r="C57" s="23"/>
      <c r="D57" s="9"/>
    </row>
  </sheetData>
  <mergeCells count="15">
    <mergeCell ref="D37:F37"/>
    <mergeCell ref="F11:F12"/>
    <mergeCell ref="A31:D31"/>
    <mergeCell ref="A32:D32"/>
    <mergeCell ref="A33:D33"/>
    <mergeCell ref="A3:H3"/>
    <mergeCell ref="A4:H4"/>
    <mergeCell ref="A6:B6"/>
    <mergeCell ref="A7:B7"/>
    <mergeCell ref="A9:F9"/>
    <mergeCell ref="A11:A12"/>
    <mergeCell ref="B11:B12"/>
    <mergeCell ref="C11:C12"/>
    <mergeCell ref="D11:D12"/>
    <mergeCell ref="E11:E12"/>
  </mergeCells>
  <pageMargins left="0.7" right="0.3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>
      <selection activeCell="D41" sqref="D41"/>
    </sheetView>
  </sheetViews>
  <sheetFormatPr defaultRowHeight="15"/>
  <cols>
    <col min="1" max="1" width="6.7109375" customWidth="1"/>
    <col min="2" max="2" width="34" customWidth="1"/>
    <col min="3" max="3" width="7.85546875" style="8" customWidth="1"/>
    <col min="4" max="4" width="15" customWidth="1"/>
    <col min="5" max="5" width="9.7109375" customWidth="1"/>
    <col min="6" max="6" width="12.7109375" bestFit="1" customWidth="1"/>
    <col min="257" max="257" width="6.7109375" customWidth="1"/>
    <col min="258" max="258" width="29.140625" customWidth="1"/>
    <col min="259" max="259" width="7.85546875" customWidth="1"/>
    <col min="260" max="260" width="15" customWidth="1"/>
    <col min="513" max="513" width="6.7109375" customWidth="1"/>
    <col min="514" max="514" width="29.140625" customWidth="1"/>
    <col min="515" max="515" width="7.85546875" customWidth="1"/>
    <col min="516" max="516" width="15" customWidth="1"/>
    <col min="769" max="769" width="6.7109375" customWidth="1"/>
    <col min="770" max="770" width="29.140625" customWidth="1"/>
    <col min="771" max="771" width="7.85546875" customWidth="1"/>
    <col min="772" max="772" width="15" customWidth="1"/>
    <col min="1025" max="1025" width="6.7109375" customWidth="1"/>
    <col min="1026" max="1026" width="29.140625" customWidth="1"/>
    <col min="1027" max="1027" width="7.85546875" customWidth="1"/>
    <col min="1028" max="1028" width="15" customWidth="1"/>
    <col min="1281" max="1281" width="6.7109375" customWidth="1"/>
    <col min="1282" max="1282" width="29.140625" customWidth="1"/>
    <col min="1283" max="1283" width="7.85546875" customWidth="1"/>
    <col min="1284" max="1284" width="15" customWidth="1"/>
    <col min="1537" max="1537" width="6.7109375" customWidth="1"/>
    <col min="1538" max="1538" width="29.140625" customWidth="1"/>
    <col min="1539" max="1539" width="7.85546875" customWidth="1"/>
    <col min="1540" max="1540" width="15" customWidth="1"/>
    <col min="1793" max="1793" width="6.7109375" customWidth="1"/>
    <col min="1794" max="1794" width="29.140625" customWidth="1"/>
    <col min="1795" max="1795" width="7.85546875" customWidth="1"/>
    <col min="1796" max="1796" width="15" customWidth="1"/>
    <col min="2049" max="2049" width="6.7109375" customWidth="1"/>
    <col min="2050" max="2050" width="29.140625" customWidth="1"/>
    <col min="2051" max="2051" width="7.85546875" customWidth="1"/>
    <col min="2052" max="2052" width="15" customWidth="1"/>
    <col min="2305" max="2305" width="6.7109375" customWidth="1"/>
    <col min="2306" max="2306" width="29.140625" customWidth="1"/>
    <col min="2307" max="2307" width="7.85546875" customWidth="1"/>
    <col min="2308" max="2308" width="15" customWidth="1"/>
    <col min="2561" max="2561" width="6.7109375" customWidth="1"/>
    <col min="2562" max="2562" width="29.140625" customWidth="1"/>
    <col min="2563" max="2563" width="7.85546875" customWidth="1"/>
    <col min="2564" max="2564" width="15" customWidth="1"/>
    <col min="2817" max="2817" width="6.7109375" customWidth="1"/>
    <col min="2818" max="2818" width="29.140625" customWidth="1"/>
    <col min="2819" max="2819" width="7.85546875" customWidth="1"/>
    <col min="2820" max="2820" width="15" customWidth="1"/>
    <col min="3073" max="3073" width="6.7109375" customWidth="1"/>
    <col min="3074" max="3074" width="29.140625" customWidth="1"/>
    <col min="3075" max="3075" width="7.85546875" customWidth="1"/>
    <col min="3076" max="3076" width="15" customWidth="1"/>
    <col min="3329" max="3329" width="6.7109375" customWidth="1"/>
    <col min="3330" max="3330" width="29.140625" customWidth="1"/>
    <col min="3331" max="3331" width="7.85546875" customWidth="1"/>
    <col min="3332" max="3332" width="15" customWidth="1"/>
    <col min="3585" max="3585" width="6.7109375" customWidth="1"/>
    <col min="3586" max="3586" width="29.140625" customWidth="1"/>
    <col min="3587" max="3587" width="7.85546875" customWidth="1"/>
    <col min="3588" max="3588" width="15" customWidth="1"/>
    <col min="3841" max="3841" width="6.7109375" customWidth="1"/>
    <col min="3842" max="3842" width="29.140625" customWidth="1"/>
    <col min="3843" max="3843" width="7.85546875" customWidth="1"/>
    <col min="3844" max="3844" width="15" customWidth="1"/>
    <col min="4097" max="4097" width="6.7109375" customWidth="1"/>
    <col min="4098" max="4098" width="29.140625" customWidth="1"/>
    <col min="4099" max="4099" width="7.85546875" customWidth="1"/>
    <col min="4100" max="4100" width="15" customWidth="1"/>
    <col min="4353" max="4353" width="6.7109375" customWidth="1"/>
    <col min="4354" max="4354" width="29.140625" customWidth="1"/>
    <col min="4355" max="4355" width="7.85546875" customWidth="1"/>
    <col min="4356" max="4356" width="15" customWidth="1"/>
    <col min="4609" max="4609" width="6.7109375" customWidth="1"/>
    <col min="4610" max="4610" width="29.140625" customWidth="1"/>
    <col min="4611" max="4611" width="7.85546875" customWidth="1"/>
    <col min="4612" max="4612" width="15" customWidth="1"/>
    <col min="4865" max="4865" width="6.7109375" customWidth="1"/>
    <col min="4866" max="4866" width="29.140625" customWidth="1"/>
    <col min="4867" max="4867" width="7.85546875" customWidth="1"/>
    <col min="4868" max="4868" width="15" customWidth="1"/>
    <col min="5121" max="5121" width="6.7109375" customWidth="1"/>
    <col min="5122" max="5122" width="29.140625" customWidth="1"/>
    <col min="5123" max="5123" width="7.85546875" customWidth="1"/>
    <col min="5124" max="5124" width="15" customWidth="1"/>
    <col min="5377" max="5377" width="6.7109375" customWidth="1"/>
    <col min="5378" max="5378" width="29.140625" customWidth="1"/>
    <col min="5379" max="5379" width="7.85546875" customWidth="1"/>
    <col min="5380" max="5380" width="15" customWidth="1"/>
    <col min="5633" max="5633" width="6.7109375" customWidth="1"/>
    <col min="5634" max="5634" width="29.140625" customWidth="1"/>
    <col min="5635" max="5635" width="7.85546875" customWidth="1"/>
    <col min="5636" max="5636" width="15" customWidth="1"/>
    <col min="5889" max="5889" width="6.7109375" customWidth="1"/>
    <col min="5890" max="5890" width="29.140625" customWidth="1"/>
    <col min="5891" max="5891" width="7.85546875" customWidth="1"/>
    <col min="5892" max="5892" width="15" customWidth="1"/>
    <col min="6145" max="6145" width="6.7109375" customWidth="1"/>
    <col min="6146" max="6146" width="29.140625" customWidth="1"/>
    <col min="6147" max="6147" width="7.85546875" customWidth="1"/>
    <col min="6148" max="6148" width="15" customWidth="1"/>
    <col min="6401" max="6401" width="6.7109375" customWidth="1"/>
    <col min="6402" max="6402" width="29.140625" customWidth="1"/>
    <col min="6403" max="6403" width="7.85546875" customWidth="1"/>
    <col min="6404" max="6404" width="15" customWidth="1"/>
    <col min="6657" max="6657" width="6.7109375" customWidth="1"/>
    <col min="6658" max="6658" width="29.140625" customWidth="1"/>
    <col min="6659" max="6659" width="7.85546875" customWidth="1"/>
    <col min="6660" max="6660" width="15" customWidth="1"/>
    <col min="6913" max="6913" width="6.7109375" customWidth="1"/>
    <col min="6914" max="6914" width="29.140625" customWidth="1"/>
    <col min="6915" max="6915" width="7.85546875" customWidth="1"/>
    <col min="6916" max="6916" width="15" customWidth="1"/>
    <col min="7169" max="7169" width="6.7109375" customWidth="1"/>
    <col min="7170" max="7170" width="29.140625" customWidth="1"/>
    <col min="7171" max="7171" width="7.85546875" customWidth="1"/>
    <col min="7172" max="7172" width="15" customWidth="1"/>
    <col min="7425" max="7425" width="6.7109375" customWidth="1"/>
    <col min="7426" max="7426" width="29.140625" customWidth="1"/>
    <col min="7427" max="7427" width="7.85546875" customWidth="1"/>
    <col min="7428" max="7428" width="15" customWidth="1"/>
    <col min="7681" max="7681" width="6.7109375" customWidth="1"/>
    <col min="7682" max="7682" width="29.140625" customWidth="1"/>
    <col min="7683" max="7683" width="7.85546875" customWidth="1"/>
    <col min="7684" max="7684" width="15" customWidth="1"/>
    <col min="7937" max="7937" width="6.7109375" customWidth="1"/>
    <col min="7938" max="7938" width="29.140625" customWidth="1"/>
    <col min="7939" max="7939" width="7.85546875" customWidth="1"/>
    <col min="7940" max="7940" width="15" customWidth="1"/>
    <col min="8193" max="8193" width="6.7109375" customWidth="1"/>
    <col min="8194" max="8194" width="29.140625" customWidth="1"/>
    <col min="8195" max="8195" width="7.85546875" customWidth="1"/>
    <col min="8196" max="8196" width="15" customWidth="1"/>
    <col min="8449" max="8449" width="6.7109375" customWidth="1"/>
    <col min="8450" max="8450" width="29.140625" customWidth="1"/>
    <col min="8451" max="8451" width="7.85546875" customWidth="1"/>
    <col min="8452" max="8452" width="15" customWidth="1"/>
    <col min="8705" max="8705" width="6.7109375" customWidth="1"/>
    <col min="8706" max="8706" width="29.140625" customWidth="1"/>
    <col min="8707" max="8707" width="7.85546875" customWidth="1"/>
    <col min="8708" max="8708" width="15" customWidth="1"/>
    <col min="8961" max="8961" width="6.7109375" customWidth="1"/>
    <col min="8962" max="8962" width="29.140625" customWidth="1"/>
    <col min="8963" max="8963" width="7.85546875" customWidth="1"/>
    <col min="8964" max="8964" width="15" customWidth="1"/>
    <col min="9217" max="9217" width="6.7109375" customWidth="1"/>
    <col min="9218" max="9218" width="29.140625" customWidth="1"/>
    <col min="9219" max="9219" width="7.85546875" customWidth="1"/>
    <col min="9220" max="9220" width="15" customWidth="1"/>
    <col min="9473" max="9473" width="6.7109375" customWidth="1"/>
    <col min="9474" max="9474" width="29.140625" customWidth="1"/>
    <col min="9475" max="9475" width="7.85546875" customWidth="1"/>
    <col min="9476" max="9476" width="15" customWidth="1"/>
    <col min="9729" max="9729" width="6.7109375" customWidth="1"/>
    <col min="9730" max="9730" width="29.140625" customWidth="1"/>
    <col min="9731" max="9731" width="7.85546875" customWidth="1"/>
    <col min="9732" max="9732" width="15" customWidth="1"/>
    <col min="9985" max="9985" width="6.7109375" customWidth="1"/>
    <col min="9986" max="9986" width="29.140625" customWidth="1"/>
    <col min="9987" max="9987" width="7.85546875" customWidth="1"/>
    <col min="9988" max="9988" width="15" customWidth="1"/>
    <col min="10241" max="10241" width="6.7109375" customWidth="1"/>
    <col min="10242" max="10242" width="29.140625" customWidth="1"/>
    <col min="10243" max="10243" width="7.85546875" customWidth="1"/>
    <col min="10244" max="10244" width="15" customWidth="1"/>
    <col min="10497" max="10497" width="6.7109375" customWidth="1"/>
    <col min="10498" max="10498" width="29.140625" customWidth="1"/>
    <col min="10499" max="10499" width="7.85546875" customWidth="1"/>
    <col min="10500" max="10500" width="15" customWidth="1"/>
    <col min="10753" max="10753" width="6.7109375" customWidth="1"/>
    <col min="10754" max="10754" width="29.140625" customWidth="1"/>
    <col min="10755" max="10755" width="7.85546875" customWidth="1"/>
    <col min="10756" max="10756" width="15" customWidth="1"/>
    <col min="11009" max="11009" width="6.7109375" customWidth="1"/>
    <col min="11010" max="11010" width="29.140625" customWidth="1"/>
    <col min="11011" max="11011" width="7.85546875" customWidth="1"/>
    <col min="11012" max="11012" width="15" customWidth="1"/>
    <col min="11265" max="11265" width="6.7109375" customWidth="1"/>
    <col min="11266" max="11266" width="29.140625" customWidth="1"/>
    <col min="11267" max="11267" width="7.85546875" customWidth="1"/>
    <col min="11268" max="11268" width="15" customWidth="1"/>
    <col min="11521" max="11521" width="6.7109375" customWidth="1"/>
    <col min="11522" max="11522" width="29.140625" customWidth="1"/>
    <col min="11523" max="11523" width="7.85546875" customWidth="1"/>
    <col min="11524" max="11524" width="15" customWidth="1"/>
    <col min="11777" max="11777" width="6.7109375" customWidth="1"/>
    <col min="11778" max="11778" width="29.140625" customWidth="1"/>
    <col min="11779" max="11779" width="7.85546875" customWidth="1"/>
    <col min="11780" max="11780" width="15" customWidth="1"/>
    <col min="12033" max="12033" width="6.7109375" customWidth="1"/>
    <col min="12034" max="12034" width="29.140625" customWidth="1"/>
    <col min="12035" max="12035" width="7.85546875" customWidth="1"/>
    <col min="12036" max="12036" width="15" customWidth="1"/>
    <col min="12289" max="12289" width="6.7109375" customWidth="1"/>
    <col min="12290" max="12290" width="29.140625" customWidth="1"/>
    <col min="12291" max="12291" width="7.85546875" customWidth="1"/>
    <col min="12292" max="12292" width="15" customWidth="1"/>
    <col min="12545" max="12545" width="6.7109375" customWidth="1"/>
    <col min="12546" max="12546" width="29.140625" customWidth="1"/>
    <col min="12547" max="12547" width="7.85546875" customWidth="1"/>
    <col min="12548" max="12548" width="15" customWidth="1"/>
    <col min="12801" max="12801" width="6.7109375" customWidth="1"/>
    <col min="12802" max="12802" width="29.140625" customWidth="1"/>
    <col min="12803" max="12803" width="7.85546875" customWidth="1"/>
    <col min="12804" max="12804" width="15" customWidth="1"/>
    <col min="13057" max="13057" width="6.7109375" customWidth="1"/>
    <col min="13058" max="13058" width="29.140625" customWidth="1"/>
    <col min="13059" max="13059" width="7.85546875" customWidth="1"/>
    <col min="13060" max="13060" width="15" customWidth="1"/>
    <col min="13313" max="13313" width="6.7109375" customWidth="1"/>
    <col min="13314" max="13314" width="29.140625" customWidth="1"/>
    <col min="13315" max="13315" width="7.85546875" customWidth="1"/>
    <col min="13316" max="13316" width="15" customWidth="1"/>
    <col min="13569" max="13569" width="6.7109375" customWidth="1"/>
    <col min="13570" max="13570" width="29.140625" customWidth="1"/>
    <col min="13571" max="13571" width="7.85546875" customWidth="1"/>
    <col min="13572" max="13572" width="15" customWidth="1"/>
    <col min="13825" max="13825" width="6.7109375" customWidth="1"/>
    <col min="13826" max="13826" width="29.140625" customWidth="1"/>
    <col min="13827" max="13827" width="7.85546875" customWidth="1"/>
    <col min="13828" max="13828" width="15" customWidth="1"/>
    <col min="14081" max="14081" width="6.7109375" customWidth="1"/>
    <col min="14082" max="14082" width="29.140625" customWidth="1"/>
    <col min="14083" max="14083" width="7.85546875" customWidth="1"/>
    <col min="14084" max="14084" width="15" customWidth="1"/>
    <col min="14337" max="14337" width="6.7109375" customWidth="1"/>
    <col min="14338" max="14338" width="29.140625" customWidth="1"/>
    <col min="14339" max="14339" width="7.85546875" customWidth="1"/>
    <col min="14340" max="14340" width="15" customWidth="1"/>
    <col min="14593" max="14593" width="6.7109375" customWidth="1"/>
    <col min="14594" max="14594" width="29.140625" customWidth="1"/>
    <col min="14595" max="14595" width="7.85546875" customWidth="1"/>
    <col min="14596" max="14596" width="15" customWidth="1"/>
    <col min="14849" max="14849" width="6.7109375" customWidth="1"/>
    <col min="14850" max="14850" width="29.140625" customWidth="1"/>
    <col min="14851" max="14851" width="7.85546875" customWidth="1"/>
    <col min="14852" max="14852" width="15" customWidth="1"/>
    <col min="15105" max="15105" width="6.7109375" customWidth="1"/>
    <col min="15106" max="15106" width="29.140625" customWidth="1"/>
    <col min="15107" max="15107" width="7.85546875" customWidth="1"/>
    <col min="15108" max="15108" width="15" customWidth="1"/>
    <col min="15361" max="15361" width="6.7109375" customWidth="1"/>
    <col min="15362" max="15362" width="29.140625" customWidth="1"/>
    <col min="15363" max="15363" width="7.85546875" customWidth="1"/>
    <col min="15364" max="15364" width="15" customWidth="1"/>
    <col min="15617" max="15617" width="6.7109375" customWidth="1"/>
    <col min="15618" max="15618" width="29.140625" customWidth="1"/>
    <col min="15619" max="15619" width="7.85546875" customWidth="1"/>
    <col min="15620" max="15620" width="15" customWidth="1"/>
    <col min="15873" max="15873" width="6.7109375" customWidth="1"/>
    <col min="15874" max="15874" width="29.140625" customWidth="1"/>
    <col min="15875" max="15875" width="7.85546875" customWidth="1"/>
    <col min="15876" max="15876" width="15" customWidth="1"/>
    <col min="16129" max="16129" width="6.7109375" customWidth="1"/>
    <col min="16130" max="16130" width="29.140625" customWidth="1"/>
    <col min="16131" max="16131" width="7.85546875" customWidth="1"/>
    <col min="16132" max="16132" width="15" customWidth="1"/>
  </cols>
  <sheetData>
    <row r="2" spans="1:11" ht="18">
      <c r="A2" s="1" t="s">
        <v>0</v>
      </c>
      <c r="B2" s="1"/>
      <c r="C2" s="2"/>
      <c r="D2" s="3"/>
    </row>
    <row r="3" spans="1:11" ht="18">
      <c r="A3" s="51" t="s">
        <v>32</v>
      </c>
      <c r="B3" s="51"/>
      <c r="C3" s="51"/>
      <c r="D3" s="51"/>
      <c r="E3" s="51"/>
      <c r="F3" s="51"/>
    </row>
    <row r="4" spans="1:11" ht="18">
      <c r="A4" s="5"/>
      <c r="B4" s="5"/>
      <c r="C4" s="5"/>
    </row>
    <row r="5" spans="1:11" ht="18">
      <c r="A5" s="47" t="s">
        <v>1</v>
      </c>
      <c r="B5" s="47"/>
      <c r="C5" s="6"/>
    </row>
    <row r="6" spans="1:11" ht="18">
      <c r="A6" s="48" t="s">
        <v>2</v>
      </c>
      <c r="B6" s="48"/>
      <c r="C6" s="6"/>
    </row>
    <row r="7" spans="1:11" ht="15.75">
      <c r="A7" s="7"/>
      <c r="B7" s="7"/>
    </row>
    <row r="8" spans="1:11" ht="81.75" customHeight="1">
      <c r="A8" s="52" t="s">
        <v>42</v>
      </c>
      <c r="B8" s="53"/>
      <c r="C8" s="53"/>
      <c r="D8" s="53"/>
      <c r="E8" s="53"/>
      <c r="F8" s="53"/>
    </row>
    <row r="10" spans="1:11" ht="15.75" customHeight="1">
      <c r="A10" s="45" t="s">
        <v>3</v>
      </c>
      <c r="B10" s="49" t="s">
        <v>4</v>
      </c>
      <c r="C10" s="45" t="s">
        <v>5</v>
      </c>
      <c r="D10" s="46" t="s">
        <v>6</v>
      </c>
      <c r="E10" s="45" t="s">
        <v>36</v>
      </c>
      <c r="F10" s="45" t="s">
        <v>37</v>
      </c>
    </row>
    <row r="11" spans="1:11" ht="45" customHeight="1">
      <c r="A11" s="45"/>
      <c r="B11" s="50"/>
      <c r="C11" s="45"/>
      <c r="D11" s="46"/>
      <c r="E11" s="46"/>
      <c r="F11" s="46"/>
      <c r="J11" s="9"/>
    </row>
    <row r="12" spans="1:1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11">
      <c r="A13" s="10"/>
      <c r="B13" s="11"/>
      <c r="C13" s="10"/>
      <c r="D13" s="11"/>
      <c r="E13" s="35"/>
      <c r="F13" s="35"/>
    </row>
    <row r="14" spans="1:11" ht="39" thickBot="1">
      <c r="A14" s="12">
        <v>1</v>
      </c>
      <c r="B14" s="13" t="s">
        <v>7</v>
      </c>
      <c r="C14" s="12" t="s">
        <v>8</v>
      </c>
      <c r="D14" s="30">
        <f>[4]Количествена_сметка!I15</f>
        <v>470</v>
      </c>
      <c r="E14" s="36"/>
      <c r="F14" s="37">
        <f>D14*E14</f>
        <v>0</v>
      </c>
      <c r="K14" s="9"/>
    </row>
    <row r="15" spans="1:11" ht="30" customHeight="1" thickTop="1" thickBot="1">
      <c r="A15" s="17">
        <v>2</v>
      </c>
      <c r="B15" s="18" t="s">
        <v>34</v>
      </c>
      <c r="C15" s="19" t="s">
        <v>11</v>
      </c>
      <c r="D15" s="30">
        <f>[4]Количествена_сметка!I27</f>
        <v>102</v>
      </c>
      <c r="E15" s="36"/>
      <c r="F15" s="37">
        <f t="shared" ref="F15:F29" si="0">D15*E15</f>
        <v>0</v>
      </c>
    </row>
    <row r="16" spans="1:11" ht="78" thickTop="1" thickBot="1">
      <c r="A16" s="14">
        <v>3</v>
      </c>
      <c r="B16" s="15" t="s">
        <v>12</v>
      </c>
      <c r="C16" s="14" t="s">
        <v>10</v>
      </c>
      <c r="D16" s="30">
        <f>[4]Количествена_сметка!I33</f>
        <v>26</v>
      </c>
      <c r="E16" s="36"/>
      <c r="F16" s="37">
        <f t="shared" si="0"/>
        <v>0</v>
      </c>
    </row>
    <row r="17" spans="1:9" ht="27" thickTop="1" thickBot="1">
      <c r="A17" s="20">
        <v>4</v>
      </c>
      <c r="B17" s="15" t="s">
        <v>14</v>
      </c>
      <c r="C17" s="14" t="s">
        <v>8</v>
      </c>
      <c r="D17" s="30">
        <f>[4]Количествена_сметка!I45</f>
        <v>488</v>
      </c>
      <c r="E17" s="36"/>
      <c r="F17" s="37">
        <f t="shared" si="0"/>
        <v>0</v>
      </c>
    </row>
    <row r="18" spans="1:9" ht="39.75" thickTop="1" thickBot="1">
      <c r="A18" s="17">
        <v>5</v>
      </c>
      <c r="B18" s="18" t="s">
        <v>15</v>
      </c>
      <c r="C18" s="17" t="s">
        <v>10</v>
      </c>
      <c r="D18" s="30">
        <f>[4]Количествена_сметка!I59</f>
        <v>85</v>
      </c>
      <c r="E18" s="36"/>
      <c r="F18" s="37">
        <f t="shared" si="0"/>
        <v>0</v>
      </c>
    </row>
    <row r="19" spans="1:9" ht="27.75" thickTop="1" thickBot="1">
      <c r="A19" s="17">
        <v>6</v>
      </c>
      <c r="B19" s="22" t="s">
        <v>16</v>
      </c>
      <c r="C19" s="17" t="s">
        <v>17</v>
      </c>
      <c r="D19" s="30">
        <f>[4]Количествена_сметка!I68</f>
        <v>8</v>
      </c>
      <c r="E19" s="36"/>
      <c r="F19" s="37">
        <f t="shared" si="0"/>
        <v>0</v>
      </c>
    </row>
    <row r="20" spans="1:9" ht="27.75" thickTop="1" thickBot="1">
      <c r="A20" s="17">
        <v>7</v>
      </c>
      <c r="B20" s="22" t="s">
        <v>18</v>
      </c>
      <c r="C20" s="17" t="s">
        <v>17</v>
      </c>
      <c r="D20" s="30">
        <f>[4]Количествена_сметка!I69</f>
        <v>3</v>
      </c>
      <c r="E20" s="36"/>
      <c r="F20" s="37">
        <f t="shared" si="0"/>
        <v>0</v>
      </c>
    </row>
    <row r="21" spans="1:9" ht="16.5" thickTop="1" thickBot="1">
      <c r="A21" s="14">
        <v>8</v>
      </c>
      <c r="B21" s="16" t="s">
        <v>19</v>
      </c>
      <c r="C21" s="14" t="s">
        <v>9</v>
      </c>
      <c r="D21" s="30">
        <f>[4]Количествена_сметка!I74</f>
        <v>1674</v>
      </c>
      <c r="E21" s="36"/>
      <c r="F21" s="37">
        <f t="shared" si="0"/>
        <v>0</v>
      </c>
    </row>
    <row r="22" spans="1:9" ht="16.5" thickTop="1" thickBot="1">
      <c r="A22" s="14">
        <v>9</v>
      </c>
      <c r="B22" s="16" t="s">
        <v>20</v>
      </c>
      <c r="C22" s="14" t="s">
        <v>9</v>
      </c>
      <c r="D22" s="30">
        <f>[4]Количествена_сметка!I77</f>
        <v>1231</v>
      </c>
      <c r="E22" s="36"/>
      <c r="F22" s="37">
        <f t="shared" si="0"/>
        <v>0</v>
      </c>
    </row>
    <row r="23" spans="1:9" ht="39.75" customHeight="1" thickTop="1" thickBot="1">
      <c r="A23" s="17">
        <v>10</v>
      </c>
      <c r="B23" s="18" t="s">
        <v>21</v>
      </c>
      <c r="C23" s="17" t="s">
        <v>9</v>
      </c>
      <c r="D23" s="30">
        <f>[4]Количествена_сметка!I78</f>
        <v>210</v>
      </c>
      <c r="E23" s="36"/>
      <c r="F23" s="37">
        <f t="shared" si="0"/>
        <v>0</v>
      </c>
    </row>
    <row r="24" spans="1:9" ht="78" thickTop="1" thickBot="1">
      <c r="A24" s="17">
        <v>11</v>
      </c>
      <c r="B24" s="18" t="s">
        <v>22</v>
      </c>
      <c r="C24" s="17" t="s">
        <v>9</v>
      </c>
      <c r="D24" s="30">
        <v>125</v>
      </c>
      <c r="E24" s="36"/>
      <c r="F24" s="37">
        <f t="shared" si="0"/>
        <v>0</v>
      </c>
    </row>
    <row r="25" spans="1:9" ht="52.5" thickTop="1" thickBot="1">
      <c r="A25" s="14">
        <v>12</v>
      </c>
      <c r="B25" s="15" t="s">
        <v>23</v>
      </c>
      <c r="C25" s="14" t="s">
        <v>11</v>
      </c>
      <c r="D25" s="30">
        <f>[4]Количествена_сметка!I87</f>
        <v>305</v>
      </c>
      <c r="E25" s="36"/>
      <c r="F25" s="37">
        <f t="shared" si="0"/>
        <v>0</v>
      </c>
    </row>
    <row r="26" spans="1:9" ht="39" customHeight="1" thickTop="1">
      <c r="A26" s="29">
        <v>13</v>
      </c>
      <c r="B26" s="21" t="s">
        <v>24</v>
      </c>
      <c r="C26" s="29" t="s">
        <v>11</v>
      </c>
      <c r="D26" s="30">
        <f>[4]Количествена_сметка!I90</f>
        <v>122</v>
      </c>
      <c r="E26" s="36"/>
      <c r="F26" s="37">
        <f t="shared" si="0"/>
        <v>0</v>
      </c>
      <c r="I26" s="8"/>
    </row>
    <row r="27" spans="1:9" ht="63.75">
      <c r="A27" s="12">
        <v>14</v>
      </c>
      <c r="B27" s="13" t="s">
        <v>25</v>
      </c>
      <c r="C27" s="12" t="s">
        <v>17</v>
      </c>
      <c r="D27" s="30">
        <v>10</v>
      </c>
      <c r="E27" s="36"/>
      <c r="F27" s="37">
        <f t="shared" si="0"/>
        <v>0</v>
      </c>
    </row>
    <row r="28" spans="1:9" ht="25.5">
      <c r="A28" s="12">
        <v>15</v>
      </c>
      <c r="B28" s="13" t="s">
        <v>26</v>
      </c>
      <c r="C28" s="12" t="s">
        <v>17</v>
      </c>
      <c r="D28" s="30">
        <f>[4]Количествена_сметка!I93</f>
        <v>10</v>
      </c>
      <c r="E28" s="36"/>
      <c r="F28" s="37">
        <f t="shared" si="0"/>
        <v>0</v>
      </c>
    </row>
    <row r="29" spans="1:9" ht="25.5">
      <c r="A29" s="12">
        <v>16</v>
      </c>
      <c r="B29" s="13" t="s">
        <v>27</v>
      </c>
      <c r="C29" s="12" t="s">
        <v>9</v>
      </c>
      <c r="D29" s="30">
        <f>[4]Количествена_сметка!I94</f>
        <v>59</v>
      </c>
      <c r="E29" s="36"/>
      <c r="F29" s="37">
        <f t="shared" si="0"/>
        <v>0</v>
      </c>
    </row>
    <row r="30" spans="1:9" s="24" customFormat="1" ht="15.75">
      <c r="A30" s="42" t="s">
        <v>38</v>
      </c>
      <c r="B30" s="42"/>
      <c r="C30" s="42"/>
      <c r="D30" s="42"/>
      <c r="E30" s="38"/>
      <c r="F30" s="39">
        <f>SUM(F14:F29)</f>
        <v>0</v>
      </c>
    </row>
    <row r="31" spans="1:9" s="24" customFormat="1" ht="15.75">
      <c r="A31" s="42" t="s">
        <v>39</v>
      </c>
      <c r="B31" s="42"/>
      <c r="C31" s="42"/>
      <c r="D31" s="42"/>
      <c r="E31" s="38"/>
      <c r="F31" s="39">
        <f>F30*20%</f>
        <v>0</v>
      </c>
    </row>
    <row r="32" spans="1:9" s="24" customFormat="1" ht="15.75">
      <c r="A32" s="42" t="s">
        <v>40</v>
      </c>
      <c r="B32" s="42"/>
      <c r="C32" s="42"/>
      <c r="D32" s="42"/>
      <c r="E32" s="38"/>
      <c r="F32" s="39">
        <f>F30+F31</f>
        <v>0</v>
      </c>
    </row>
    <row r="33" spans="1:6" ht="15.75">
      <c r="A33" s="9"/>
      <c r="B33" s="9"/>
      <c r="C33" s="23"/>
      <c r="D33" s="9"/>
    </row>
    <row r="34" spans="1:6" ht="15.75">
      <c r="A34" s="9"/>
      <c r="B34" s="9"/>
      <c r="C34" s="23"/>
      <c r="D34" s="23"/>
    </row>
    <row r="35" spans="1:6" ht="15.75">
      <c r="A35" s="9"/>
      <c r="B35" s="9" t="s">
        <v>41</v>
      </c>
      <c r="C35" s="23"/>
      <c r="D35" s="48" t="s">
        <v>43</v>
      </c>
      <c r="E35" s="48"/>
      <c r="F35" s="48"/>
    </row>
    <row r="36" spans="1:6" ht="15.75">
      <c r="A36" s="9"/>
      <c r="B36" s="9"/>
      <c r="C36" s="23"/>
      <c r="D36" s="9"/>
    </row>
    <row r="37" spans="1:6" ht="15.75">
      <c r="A37" s="9"/>
      <c r="B37" s="9"/>
      <c r="C37" s="23"/>
      <c r="D37" s="9"/>
    </row>
    <row r="38" spans="1:6" ht="15.75">
      <c r="A38" s="9"/>
      <c r="B38" s="9"/>
      <c r="C38" s="23"/>
      <c r="D38" s="9"/>
    </row>
    <row r="39" spans="1:6" ht="15.75">
      <c r="A39" s="9"/>
      <c r="B39" s="9"/>
      <c r="C39" s="23"/>
      <c r="D39" s="9"/>
    </row>
    <row r="40" spans="1:6" ht="15.75">
      <c r="A40" s="9"/>
      <c r="B40" s="9"/>
      <c r="C40" s="23"/>
      <c r="D40" s="9"/>
    </row>
    <row r="41" spans="1:6" ht="15.75">
      <c r="A41" s="9"/>
      <c r="B41" s="9"/>
      <c r="C41" s="23"/>
      <c r="D41" s="9"/>
    </row>
    <row r="42" spans="1:6" ht="15.75">
      <c r="A42" s="9"/>
      <c r="B42" s="9"/>
      <c r="C42" s="23"/>
      <c r="D42" s="9"/>
    </row>
    <row r="43" spans="1:6" ht="15.75">
      <c r="A43" s="9"/>
      <c r="B43" s="9"/>
      <c r="C43" s="23"/>
      <c r="D43" s="9"/>
    </row>
    <row r="44" spans="1:6" ht="15.75">
      <c r="A44" s="9"/>
      <c r="B44" s="9"/>
      <c r="C44" s="23"/>
      <c r="D44" s="9"/>
    </row>
    <row r="45" spans="1:6" ht="15.75">
      <c r="A45" s="9"/>
      <c r="B45" s="9"/>
      <c r="C45" s="23"/>
      <c r="D45" s="9"/>
    </row>
    <row r="46" spans="1:6" ht="15.75">
      <c r="A46" s="9"/>
      <c r="B46" s="9"/>
      <c r="C46" s="23"/>
      <c r="D46" s="9"/>
    </row>
    <row r="47" spans="1:6" ht="15.75">
      <c r="A47" s="9"/>
      <c r="B47" s="9"/>
      <c r="C47" s="23"/>
      <c r="D47" s="9"/>
    </row>
    <row r="48" spans="1:6" ht="15.75">
      <c r="A48" s="9"/>
      <c r="B48" s="9"/>
      <c r="C48" s="23"/>
      <c r="D48" s="9"/>
    </row>
    <row r="49" spans="1:4" ht="15.75">
      <c r="A49" s="9"/>
      <c r="B49" s="9"/>
      <c r="C49" s="23"/>
      <c r="D49" s="9"/>
    </row>
    <row r="50" spans="1:4" ht="15.75">
      <c r="A50" s="9"/>
      <c r="B50" s="9"/>
      <c r="C50" s="23"/>
      <c r="D50" s="9"/>
    </row>
    <row r="51" spans="1:4" ht="15.75">
      <c r="A51" s="9"/>
      <c r="B51" s="9"/>
      <c r="C51" s="23"/>
      <c r="D51" s="9"/>
    </row>
    <row r="52" spans="1:4" ht="15.75">
      <c r="A52" s="9"/>
      <c r="B52" s="9"/>
      <c r="C52" s="23"/>
      <c r="D52" s="9"/>
    </row>
    <row r="53" spans="1:4" ht="15.75">
      <c r="A53" s="9"/>
      <c r="B53" s="9"/>
      <c r="C53" s="23"/>
      <c r="D53" s="9"/>
    </row>
    <row r="54" spans="1:4" ht="15.75">
      <c r="A54" s="9"/>
      <c r="B54" s="9"/>
      <c r="C54" s="23"/>
      <c r="D54" s="9"/>
    </row>
    <row r="55" spans="1:4" ht="15.75">
      <c r="A55" s="9"/>
      <c r="B55" s="9"/>
      <c r="C55" s="23"/>
      <c r="D55" s="9"/>
    </row>
    <row r="56" spans="1:4" ht="15.75">
      <c r="A56" s="9"/>
      <c r="B56" s="9"/>
      <c r="C56" s="23"/>
      <c r="D56" s="9"/>
    </row>
  </sheetData>
  <mergeCells count="14">
    <mergeCell ref="D35:F35"/>
    <mergeCell ref="A32:D32"/>
    <mergeCell ref="A3:F3"/>
    <mergeCell ref="D10:D11"/>
    <mergeCell ref="F10:F11"/>
    <mergeCell ref="A30:D30"/>
    <mergeCell ref="A31:D31"/>
    <mergeCell ref="A5:B5"/>
    <mergeCell ref="A6:B6"/>
    <mergeCell ref="A10:A11"/>
    <mergeCell ref="B10:B11"/>
    <mergeCell ref="C10:C11"/>
    <mergeCell ref="E10:E11"/>
    <mergeCell ref="A8:F8"/>
  </mergeCells>
  <pageMargins left="0.7" right="0.3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ул. "Тодор Кирков"</vt:lpstr>
      <vt:lpstr>ул."Георги Кирков"</vt:lpstr>
      <vt:lpstr>ул."Кирил и Методий"</vt:lpstr>
      <vt:lpstr>ул."Пушкин"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2019-07-22T07:44:32Z</dcterms:modified>
</cp:coreProperties>
</file>